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saveExternalLinkValues="0" codeName="ThisWorkbook" defaultThemeVersion="124226"/>
  <mc:AlternateContent xmlns:mc="http://schemas.openxmlformats.org/markup-compatibility/2006">
    <mc:Choice Requires="x15">
      <x15ac:absPath xmlns:x15ac="http://schemas.microsoft.com/office/spreadsheetml/2010/11/ac" url="https://podravkadd-my.sharepoint.com/personal/ankica_polancec2_podravka_hr/Documents/PODRAVKA dok/HANFA izvještaji/TFI_POD/2021/06.2021/KONAČNO/"/>
    </mc:Choice>
  </mc:AlternateContent>
  <xr:revisionPtr revIDLastSave="17" documentId="13_ncr:1_{3973390A-8DF7-48E5-823D-C0F20F8E3AED}" xr6:coauthVersionLast="45" xr6:coauthVersionMax="45" xr10:uidLastSave="{07A61997-6BE3-4A9B-AE37-204C9EEAF0AD}"/>
  <bookViews>
    <workbookView xWindow="-120" yWindow="-120" windowWidth="29040" windowHeight="15840" xr2:uid="{00000000-000D-0000-FFFF-FFFF00000000}"/>
  </bookViews>
  <sheets>
    <sheet name="General data" sheetId="25"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sheet'!$A$1:$I$134</definedName>
    <definedName name="_xlnm.Print_Area" localSheetId="4">CF_D!$A$1:$I$53</definedName>
    <definedName name="_xlnm.Print_Area" localSheetId="3">CF_I!$A$1:$I$59</definedName>
    <definedName name="_xlnm.Print_Area" localSheetId="5">SOCE!$A$1:$Y$63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W56" i="22" l="1"/>
  <c r="W58" i="22" l="1"/>
  <c r="Y58" i="22" s="1"/>
  <c r="W57" i="22"/>
  <c r="Y57" i="22" s="1"/>
  <c r="Y56" i="22"/>
  <c r="W55" i="22"/>
  <c r="Y55" i="22" s="1"/>
  <c r="W54" i="22"/>
  <c r="Y54" i="22" s="1"/>
  <c r="W53" i="22"/>
  <c r="Y53" i="22" s="1"/>
  <c r="W52" i="22"/>
  <c r="Y52" i="22" s="1"/>
  <c r="W51" i="22"/>
  <c r="Y51" i="22" s="1"/>
  <c r="W50" i="22"/>
  <c r="Y50" i="22" s="1"/>
  <c r="W49" i="22"/>
  <c r="Y49" i="22" s="1"/>
  <c r="W48" i="22"/>
  <c r="Y48" i="22" s="1"/>
  <c r="W47" i="22"/>
  <c r="Y47" i="22" s="1"/>
  <c r="W46" i="22"/>
  <c r="Y46" i="22" s="1"/>
  <c r="W45" i="22"/>
  <c r="Y45" i="22" s="1"/>
  <c r="W44" i="22"/>
  <c r="Y44" i="22" s="1"/>
  <c r="W43" i="22"/>
  <c r="Y43" i="22" s="1"/>
  <c r="W42" i="22"/>
  <c r="Y42" i="22" s="1"/>
  <c r="W41" i="22"/>
  <c r="Y41" i="22" s="1"/>
  <c r="W40" i="22"/>
  <c r="Y40" i="22" s="1"/>
  <c r="W38" i="22"/>
  <c r="Y38" i="22" s="1"/>
  <c r="W37" i="22"/>
  <c r="Y37" i="22" s="1"/>
  <c r="W36" i="22"/>
  <c r="W29" i="22"/>
  <c r="Y29" i="22" s="1"/>
  <c r="W28" i="22"/>
  <c r="Y28" i="22" s="1"/>
  <c r="W27" i="22"/>
  <c r="Y27" i="22" s="1"/>
  <c r="W26" i="22"/>
  <c r="Y26" i="22" s="1"/>
  <c r="W25" i="22"/>
  <c r="Y25" i="22" s="1"/>
  <c r="W24" i="22"/>
  <c r="Y24" i="22" s="1"/>
  <c r="W23" i="22"/>
  <c r="Y23" i="22" s="1"/>
  <c r="W22" i="22"/>
  <c r="Y22" i="22" s="1"/>
  <c r="W21" i="22"/>
  <c r="Y21" i="22" s="1"/>
  <c r="W20" i="22"/>
  <c r="Y20" i="22" s="1"/>
  <c r="W19" i="22"/>
  <c r="Y19" i="22" s="1"/>
  <c r="W18" i="22"/>
  <c r="Y18" i="22" s="1"/>
  <c r="W17" i="22"/>
  <c r="Y17" i="22" s="1"/>
  <c r="W16" i="22"/>
  <c r="Y16" i="22" s="1"/>
  <c r="W15" i="22"/>
  <c r="Y15" i="22" s="1"/>
  <c r="W14" i="22"/>
  <c r="Y14" i="22" s="1"/>
  <c r="W13" i="22"/>
  <c r="Y13" i="22" s="1"/>
  <c r="W12" i="22"/>
  <c r="Y12" i="22" s="1"/>
  <c r="W11" i="22"/>
  <c r="Y11" i="22" s="1"/>
  <c r="W9" i="22"/>
  <c r="Y9" i="22" s="1"/>
  <c r="W8" i="22"/>
  <c r="Y8" i="22" s="1"/>
  <c r="W7" i="22"/>
  <c r="Y7" i="22" s="1"/>
  <c r="X63" i="22"/>
  <c r="V63" i="22"/>
  <c r="U63" i="22"/>
  <c r="T63" i="22"/>
  <c r="S63" i="22"/>
  <c r="R63" i="22"/>
  <c r="Q63" i="22"/>
  <c r="P63" i="22"/>
  <c r="O63" i="22"/>
  <c r="N63" i="22"/>
  <c r="M63" i="22"/>
  <c r="L63" i="22"/>
  <c r="K63" i="22"/>
  <c r="J63" i="22"/>
  <c r="I63" i="22"/>
  <c r="H63" i="22"/>
  <c r="X61" i="22"/>
  <c r="X62" i="22" s="1"/>
  <c r="V61" i="22"/>
  <c r="V62" i="22" s="1"/>
  <c r="U61" i="22"/>
  <c r="U62" i="22" s="1"/>
  <c r="T61" i="22"/>
  <c r="T62" i="22" s="1"/>
  <c r="S61" i="22"/>
  <c r="S62" i="22" s="1"/>
  <c r="R61" i="22"/>
  <c r="R62" i="22" s="1"/>
  <c r="Q61" i="22"/>
  <c r="Q62" i="22" s="1"/>
  <c r="P61" i="22"/>
  <c r="P62" i="22" s="1"/>
  <c r="O61" i="22"/>
  <c r="O62" i="22" s="1"/>
  <c r="N61" i="22"/>
  <c r="N62" i="22" s="1"/>
  <c r="M61" i="22"/>
  <c r="M62" i="22" s="1"/>
  <c r="L61" i="22"/>
  <c r="L62" i="22" s="1"/>
  <c r="K61" i="22"/>
  <c r="K62" i="22" s="1"/>
  <c r="J61" i="22"/>
  <c r="J62" i="22" s="1"/>
  <c r="I61" i="22"/>
  <c r="I62" i="22" s="1"/>
  <c r="H61" i="22"/>
  <c r="H62" i="22" s="1"/>
  <c r="X39" i="22"/>
  <c r="X59" i="22" s="1"/>
  <c r="V39" i="22"/>
  <c r="V59" i="22" s="1"/>
  <c r="U39" i="22"/>
  <c r="U59" i="22" s="1"/>
  <c r="T39" i="22"/>
  <c r="T59" i="22" s="1"/>
  <c r="S39" i="22"/>
  <c r="S59" i="22" s="1"/>
  <c r="R39" i="22"/>
  <c r="R59" i="22" s="1"/>
  <c r="Q39" i="22"/>
  <c r="Q59" i="22" s="1"/>
  <c r="P39" i="22"/>
  <c r="P59" i="22" s="1"/>
  <c r="O39" i="22"/>
  <c r="O59" i="22" s="1"/>
  <c r="N39" i="22"/>
  <c r="N59" i="22" s="1"/>
  <c r="M39" i="22"/>
  <c r="M59" i="22" s="1"/>
  <c r="L39" i="22"/>
  <c r="L59" i="22" s="1"/>
  <c r="K39" i="22"/>
  <c r="K59" i="22" s="1"/>
  <c r="J39" i="22"/>
  <c r="J59" i="22" s="1"/>
  <c r="I39" i="22"/>
  <c r="I59" i="22" s="1"/>
  <c r="H39" i="22"/>
  <c r="H59" i="22" s="1"/>
  <c r="X34" i="22"/>
  <c r="V34" i="22"/>
  <c r="U34" i="22"/>
  <c r="T34" i="22"/>
  <c r="S34" i="22"/>
  <c r="R34" i="22"/>
  <c r="Q34" i="22"/>
  <c r="P34" i="22"/>
  <c r="O34" i="22"/>
  <c r="N34" i="22"/>
  <c r="M34" i="22"/>
  <c r="L34" i="22"/>
  <c r="K34" i="22"/>
  <c r="J34" i="22"/>
  <c r="I34" i="22"/>
  <c r="H34" i="22"/>
  <c r="X32" i="22"/>
  <c r="X33" i="22" s="1"/>
  <c r="V32" i="22"/>
  <c r="V33" i="22" s="1"/>
  <c r="U32" i="22"/>
  <c r="U33" i="22" s="1"/>
  <c r="T32" i="22"/>
  <c r="T33" i="22" s="1"/>
  <c r="S32" i="22"/>
  <c r="S33" i="22" s="1"/>
  <c r="R32" i="22"/>
  <c r="R33" i="22" s="1"/>
  <c r="Q32" i="22"/>
  <c r="Q33" i="22" s="1"/>
  <c r="P32" i="22"/>
  <c r="P33" i="22" s="1"/>
  <c r="O32" i="22"/>
  <c r="O33" i="22" s="1"/>
  <c r="N32" i="22"/>
  <c r="N33" i="22" s="1"/>
  <c r="M32" i="22"/>
  <c r="M33" i="22" s="1"/>
  <c r="L32" i="22"/>
  <c r="L33" i="22" s="1"/>
  <c r="K32" i="22"/>
  <c r="K33" i="22" s="1"/>
  <c r="J32" i="22"/>
  <c r="J33" i="22" s="1"/>
  <c r="I32" i="22"/>
  <c r="I33" i="22" s="1"/>
  <c r="H32" i="22"/>
  <c r="H33" i="22" s="1"/>
  <c r="X10" i="22"/>
  <c r="X30" i="22" s="1"/>
  <c r="V10" i="22"/>
  <c r="V30" i="22" s="1"/>
  <c r="U10" i="22"/>
  <c r="U30" i="22" s="1"/>
  <c r="T10" i="22"/>
  <c r="T30" i="22" s="1"/>
  <c r="S10" i="22"/>
  <c r="S30" i="22" s="1"/>
  <c r="R10" i="22"/>
  <c r="R30" i="22" s="1"/>
  <c r="Q10" i="22"/>
  <c r="Q30" i="22" s="1"/>
  <c r="P10" i="22"/>
  <c r="P30" i="22" s="1"/>
  <c r="O10" i="22"/>
  <c r="O30" i="22" s="1"/>
  <c r="N10" i="22"/>
  <c r="N30" i="22" s="1"/>
  <c r="M10" i="22"/>
  <c r="M30" i="22" s="1"/>
  <c r="L10" i="22"/>
  <c r="L30" i="22" s="1"/>
  <c r="K10" i="22"/>
  <c r="K30" i="22" s="1"/>
  <c r="J10" i="22"/>
  <c r="J30" i="22" s="1"/>
  <c r="I10" i="22"/>
  <c r="I30" i="22" s="1"/>
  <c r="H10" i="22"/>
  <c r="H30" i="22" s="1"/>
  <c r="I20" i="21"/>
  <c r="H20" i="21"/>
  <c r="I13" i="21"/>
  <c r="H13" i="21"/>
  <c r="J98" i="19"/>
  <c r="K98" i="19"/>
  <c r="I98" i="19"/>
  <c r="H98" i="19"/>
  <c r="J91" i="19"/>
  <c r="K91" i="19"/>
  <c r="I91" i="19"/>
  <c r="H91" i="19"/>
  <c r="J90" i="19"/>
  <c r="K90" i="19"/>
  <c r="I90" i="19"/>
  <c r="H90" i="19"/>
  <c r="I85" i="18"/>
  <c r="H85" i="18"/>
  <c r="H91" i="18"/>
  <c r="I91" i="18"/>
  <c r="I21" i="21" l="1"/>
  <c r="H21" i="21"/>
  <c r="W39" i="22"/>
  <c r="W59" i="22" s="1"/>
  <c r="W10" i="22"/>
  <c r="W30" i="22" s="1"/>
  <c r="H108" i="19"/>
  <c r="H109" i="19" s="1"/>
  <c r="I108" i="19"/>
  <c r="I109" i="19" s="1"/>
  <c r="K108" i="19"/>
  <c r="K109" i="19" s="1"/>
  <c r="J108" i="19"/>
  <c r="J109" i="19" s="1"/>
  <c r="W61" i="22"/>
  <c r="W62" i="22" s="1"/>
  <c r="W63" i="22"/>
  <c r="Y36" i="22"/>
  <c r="Y39" i="22" s="1"/>
  <c r="Y10" i="22"/>
  <c r="Y30" i="22" s="1"/>
  <c r="W34" i="22"/>
  <c r="W32" i="22"/>
  <c r="W33" i="22" s="1"/>
  <c r="I78" i="18"/>
  <c r="H78" i="18"/>
  <c r="H48" i="21" l="1"/>
  <c r="H42" i="21"/>
  <c r="H35" i="21"/>
  <c r="H29" i="21"/>
  <c r="H54" i="20"/>
  <c r="H48" i="20"/>
  <c r="H41" i="20"/>
  <c r="H35" i="20"/>
  <c r="H19" i="20"/>
  <c r="I9" i="20"/>
  <c r="I111" i="19"/>
  <c r="I85" i="19"/>
  <c r="I70" i="19"/>
  <c r="I48" i="19"/>
  <c r="I37" i="19"/>
  <c r="H29" i="19"/>
  <c r="H26" i="19"/>
  <c r="H20" i="19"/>
  <c r="H16" i="19"/>
  <c r="I8" i="19"/>
  <c r="H117" i="18"/>
  <c r="H105" i="18"/>
  <c r="H98" i="18"/>
  <c r="H94" i="18"/>
  <c r="H60" i="18"/>
  <c r="H53" i="18"/>
  <c r="H45" i="18"/>
  <c r="H38" i="18"/>
  <c r="H27" i="18"/>
  <c r="H17" i="18"/>
  <c r="H10" i="18"/>
  <c r="H55" i="20" l="1"/>
  <c r="I60" i="19"/>
  <c r="H49" i="21"/>
  <c r="H36" i="21"/>
  <c r="H75" i="18"/>
  <c r="H133" i="18" s="1"/>
  <c r="H42" i="20"/>
  <c r="H9" i="18"/>
  <c r="H14" i="19"/>
  <c r="H44" i="18"/>
  <c r="Y61" i="22"/>
  <c r="Y62" i="22" s="1"/>
  <c r="Y59" i="22"/>
  <c r="Y34" i="22"/>
  <c r="I48" i="21"/>
  <c r="I42" i="21"/>
  <c r="I35" i="21"/>
  <c r="I29" i="21"/>
  <c r="I54" i="20"/>
  <c r="I48" i="20"/>
  <c r="I41" i="20"/>
  <c r="I35" i="20"/>
  <c r="I19" i="20"/>
  <c r="I18" i="20"/>
  <c r="H9" i="20"/>
  <c r="H18" i="20" s="1"/>
  <c r="H24" i="20" s="1"/>
  <c r="H27" i="20" s="1"/>
  <c r="K111" i="19"/>
  <c r="J111" i="19"/>
  <c r="H111" i="19"/>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7" i="18"/>
  <c r="I105" i="18"/>
  <c r="I98" i="18"/>
  <c r="I94" i="18"/>
  <c r="I75" i="18" s="1"/>
  <c r="I60" i="18"/>
  <c r="I53" i="18"/>
  <c r="I45" i="18"/>
  <c r="I38" i="18"/>
  <c r="I27" i="18"/>
  <c r="I17" i="18"/>
  <c r="I10" i="18"/>
  <c r="I55" i="20" l="1"/>
  <c r="H57" i="20"/>
  <c r="H59" i="20" s="1"/>
  <c r="I24" i="20"/>
  <c r="I27" i="20" s="1"/>
  <c r="H51" i="21"/>
  <c r="H53" i="21" s="1"/>
  <c r="K60" i="19"/>
  <c r="Y63" i="22"/>
  <c r="Y32" i="22"/>
  <c r="Y33" i="22" s="1"/>
  <c r="I36" i="21"/>
  <c r="K14" i="19"/>
  <c r="K61" i="19" s="1"/>
  <c r="J60" i="19"/>
  <c r="I133" i="18"/>
  <c r="I49" i="21"/>
  <c r="I44" i="18"/>
  <c r="H61" i="19"/>
  <c r="I14" i="19"/>
  <c r="I61" i="19" s="1"/>
  <c r="H72" i="18"/>
  <c r="H60" i="19"/>
  <c r="J14" i="19"/>
  <c r="J61" i="19" s="1"/>
  <c r="I9" i="18"/>
  <c r="I42" i="20"/>
  <c r="K62" i="19" l="1"/>
  <c r="K66" i="19" s="1"/>
  <c r="I51" i="21"/>
  <c r="I53" i="21" s="1"/>
  <c r="I57" i="20"/>
  <c r="I59" i="20" s="1"/>
  <c r="K64" i="19"/>
  <c r="J63" i="19"/>
  <c r="K63" i="19"/>
  <c r="H64" i="19"/>
  <c r="I72" i="18"/>
  <c r="I62" i="19"/>
  <c r="I63" i="19"/>
  <c r="I64" i="19"/>
  <c r="H62" i="19"/>
  <c r="H66" i="19" s="1"/>
  <c r="H63" i="19"/>
  <c r="J62" i="19"/>
  <c r="J66" i="19" s="1"/>
  <c r="J64" i="19"/>
  <c r="K68" i="19" l="1"/>
  <c r="K67" i="19"/>
  <c r="H67" i="19"/>
  <c r="H68" i="19"/>
  <c r="I66" i="19"/>
  <c r="I68" i="19"/>
  <c r="I67" i="19"/>
  <c r="J67" i="19"/>
  <c r="J68" i="19"/>
</calcChain>
</file>

<file path=xl/sharedStrings.xml><?xml version="1.0" encoding="utf-8"?>
<sst xmlns="http://schemas.openxmlformats.org/spreadsheetml/2006/main" count="543" uniqueCount="529">
  <si>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</si>
  <si>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</si>
  <si>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</si>
  <si>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</si>
  <si>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</si>
  <si>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</si>
  <si>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</si>
  <si>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</si>
  <si>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</si>
  <si>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</si>
  <si>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</si>
  <si>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</si>
  <si>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</si>
  <si>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</si>
  <si>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</si>
  <si>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</si>
  <si>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</si>
  <si>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</si>
  <si>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</si>
  <si>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</si>
  <si>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</si>
  <si>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</si>
  <si>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</si>
  <si>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</si>
  <si>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</si>
  <si>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</si>
  <si>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</si>
  <si>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</si>
  <si>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</si>
  <si>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</si>
  <si>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</si>
  <si>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</si>
  <si>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</si>
  <si>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</si>
  <si>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</si>
  <si>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</si>
  <si>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</si>
  <si>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</si>
  <si>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</si>
  <si>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</si>
  <si>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</si>
  <si>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</si>
  <si>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</si>
  <si>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</si>
  <si>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sz val="10"/>
        <rFont val="Arial"/>
        <family val="2"/>
        <charset val="238"/>
      </rPr>
      <t>in HRK</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</si>
  <si>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</si>
  <si>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</si>
  <si>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</si>
  <si>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</si>
  <si>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</si>
  <si>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family val="2"/>
        <charset val="238"/>
      </rPr>
      <t>(ADP 003+010+020+031+036)</t>
    </r>
  </si>
  <si>
    <r>
      <rPr>
        <sz val="9"/>
        <rFont val="Arial"/>
        <family val="2"/>
        <charset val="238"/>
      </rPr>
      <t>I INTANGIBLE ASSETS (ADP 004 to 009)</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</si>
  <si>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</si>
  <si>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</si>
  <si>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</si>
  <si>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</si>
  <si>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</si>
  <si>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</si>
  <si>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</si>
  <si>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</si>
  <si>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</si>
  <si>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</si>
  <si>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</si>
  <si>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</si>
  <si>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</si>
  <si>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</si>
  <si>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</si>
  <si>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</si>
  <si>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</si>
  <si>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</si>
  <si>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</si>
  <si>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</si>
  <si>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</si>
  <si>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</si>
  <si>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</si>
  <si>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</si>
  <si>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</si>
  <si>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</si>
  <si>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</si>
  <si>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</si>
  <si>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</si>
  <si>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</si>
  <si>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</si>
  <si>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family val="2"/>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</si>
  <si>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</si>
  <si>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</si>
  <si>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</si>
  <si>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</si>
  <si>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</si>
  <si>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</si>
  <si>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</si>
  <si>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</si>
  <si>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</si>
  <si>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</si>
  <si>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</si>
  <si>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</si>
  <si>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</si>
  <si>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</si>
  <si>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</si>
  <si>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</si>
  <si>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</si>
  <si>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</si>
  <si>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</si>
  <si>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</si>
  <si>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</si>
  <si>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</si>
  <si>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</si>
  <si>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</si>
  <si>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</si>
  <si>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</si>
  <si>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</si>
  <si>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family val="2"/>
        <charset val="238"/>
      </rPr>
      <t>(ADP 001+002+037+064)</t>
    </r>
  </si>
  <si>
    <r>
      <rPr>
        <b/>
        <sz val="9"/>
        <rFont val="Arial"/>
        <family val="2"/>
        <charset val="238"/>
      </rPr>
      <t>OFF-BALANCE SHEET ITEMS</t>
    </r>
  </si>
  <si>
    <r>
      <rPr>
        <b/>
        <sz val="9"/>
        <color rgb="FF000080"/>
        <rFont val="Arial"/>
        <family val="2"/>
        <charset val="238"/>
      </rPr>
      <t>LIABILITIES</t>
    </r>
  </si>
  <si>
    <r>
      <rPr>
        <b/>
        <sz val="9"/>
        <rFont val="Arial"/>
        <family val="2"/>
        <charset val="238"/>
      </rPr>
      <t xml:space="preserve">A)  CAPITAL AND RESERVES </t>
    </r>
    <r>
      <rPr>
        <sz val="9"/>
        <rFont val="Arial"/>
        <family val="2"/>
        <charset val="238"/>
      </rPr>
      <t>(ADP 068 to 070+076+077+081+084+087)</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</si>
  <si>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</si>
  <si>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</si>
  <si>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</si>
  <si>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</si>
  <si>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</si>
  <si>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</si>
  <si>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</si>
  <si>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</si>
  <si>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</si>
  <si>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</si>
  <si>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</si>
  <si>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</si>
  <si>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</si>
  <si>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</si>
  <si>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</si>
  <si>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</si>
  <si>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</si>
  <si>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</si>
  <si>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</si>
  <si>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</si>
  <si>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</si>
  <si>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</si>
  <si>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</si>
  <si>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</si>
  <si>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</si>
  <si>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</si>
  <si>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</si>
  <si>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</si>
  <si>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</si>
  <si>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</si>
  <si>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</si>
  <si>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</si>
  <si>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</si>
  <si>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</si>
  <si>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</si>
  <si>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</si>
  <si>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</si>
  <si>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</si>
  <si>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</si>
  <si>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</si>
  <si>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</si>
  <si>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</si>
  <si>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</si>
  <si>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</si>
  <si>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</si>
  <si>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</si>
  <si>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</si>
  <si>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</si>
  <si>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G)  OFF-BALANCE SHEET ITEMS</t>
    </r>
  </si>
  <si>
    <r>
      <rPr>
        <b/>
        <sz val="12"/>
        <rFont val="Arial"/>
        <family val="2"/>
        <charset val="238"/>
      </rPr>
      <t>STATEMENT OF PROFIT OR LOSS</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</si>
  <si>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</si>
  <si>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</si>
  <si>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</si>
  <si>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</si>
  <si>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</si>
  <si>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</si>
  <si>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</si>
  <si>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</si>
  <si>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</si>
  <si>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</si>
  <si>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</si>
  <si>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</si>
  <si>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</si>
  <si>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</si>
  <si>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sz val="9"/>
        <rFont val="Arial"/>
        <family val="2"/>
        <charset val="238"/>
      </rPr>
      <t xml:space="preserve">    1 Changes in inventories of work in progress and finished goods</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</si>
  <si>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</si>
  <si>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</si>
  <si>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</si>
  <si>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</si>
  <si>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</si>
  <si>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</si>
  <si>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</si>
  <si>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</si>
  <si>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</si>
  <si>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</si>
  <si>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</si>
  <si>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</si>
  <si>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</si>
  <si>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</si>
  <si>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</si>
  <si>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</si>
  <si>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</si>
  <si>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</si>
  <si>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</si>
  <si>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</si>
  <si>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</si>
  <si>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</si>
  <si>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</si>
  <si>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</si>
  <si>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</si>
  <si>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</si>
  <si>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</si>
  <si>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</si>
  <si>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</si>
  <si>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</si>
  <si>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</si>
  <si>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</si>
  <si>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</si>
  <si>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</si>
  <si>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</si>
  <si>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</si>
  <si>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</si>
  <si>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</si>
  <si>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XII  INCOME TAX</t>
    </r>
  </si>
  <si>
    <r>
      <rPr>
        <b/>
        <sz val="9"/>
        <color rgb="FF000080"/>
        <rFont val="Arial"/>
        <family val="2"/>
        <charset val="238"/>
      </rPr>
      <t>DISCONTINUED OPERATIONS (to be filled in by undertakings subject to IFRS only with discontinued operations)</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</si>
  <si>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</si>
  <si>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</si>
  <si>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</si>
  <si>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b/>
        <sz val="9"/>
        <color rgb="FF000080"/>
        <rFont val="Arial"/>
        <family val="2"/>
        <charset val="238"/>
      </rPr>
      <t>TOTAL OPERATIONS (to be filled in only by undertakings subject to IFRS with discontinued operations)</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</si>
  <si>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</si>
  <si>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</si>
  <si>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</si>
  <si>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</si>
  <si>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</si>
  <si>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</si>
  <si>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</si>
  <si>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</si>
  <si>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</si>
  <si>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</si>
  <si>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</si>
  <si>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</si>
  <si>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</si>
  <si>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</si>
  <si>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</si>
  <si>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</si>
  <si>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</si>
  <si>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</si>
  <si>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</si>
  <si>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</si>
  <si>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</si>
  <si>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</si>
  <si>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</si>
  <si>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</si>
  <si>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</si>
  <si>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</si>
  <si>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</si>
  <si>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</si>
  <si>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</si>
  <si>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</si>
  <si>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</si>
  <si>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</si>
  <si>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</si>
  <si>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</si>
  <si>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</si>
  <si>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</si>
  <si>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</si>
  <si>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</si>
  <si>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</si>
  <si>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</si>
  <si>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</si>
  <si>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</si>
  <si>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</si>
  <si>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</si>
  <si>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</si>
  <si>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</si>
  <si>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</si>
  <si>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</si>
  <si>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</si>
  <si>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</si>
  <si>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</si>
  <si>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</si>
  <si>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</si>
  <si>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</si>
  <si>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</si>
  <si>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</si>
  <si>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</si>
  <si>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</si>
  <si>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</si>
  <si>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</si>
  <si>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</si>
  <si>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</si>
  <si>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</si>
  <si>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</si>
  <si>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</si>
  <si>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</si>
  <si>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</si>
  <si>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</si>
  <si>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048+049)</t>
    </r>
  </si>
  <si>
    <r>
      <rPr>
        <b/>
        <sz val="12"/>
        <rFont val="Arial"/>
        <family val="2"/>
        <charset val="238"/>
      </rPr>
      <t>STATEMENT OF CASH FLOWS - 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</si>
  <si>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</si>
  <si>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</si>
  <si>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</si>
  <si>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</si>
  <si>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</si>
  <si>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</si>
  <si>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</si>
  <si>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</si>
  <si>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</si>
  <si>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</si>
  <si>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</si>
  <si>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</si>
  <si>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</si>
  <si>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</si>
  <si>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</si>
  <si>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</si>
  <si>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</si>
  <si>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</si>
  <si>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</si>
  <si>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</si>
  <si>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</si>
  <si>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</si>
  <si>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</si>
  <si>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</si>
  <si>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</si>
  <si>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</si>
  <si>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</si>
  <si>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</si>
  <si>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</si>
  <si>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</si>
  <si>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</si>
  <si>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</si>
  <si>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</si>
  <si>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</si>
  <si>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rPr>
        <sz val="9"/>
        <rFont val="Arial"/>
        <family val="2"/>
        <charset val="238"/>
      </rPr>
      <t xml:space="preserve">  1 Unrealised exchange rate differences in respect of cash and cash equivalents</t>
    </r>
  </si>
  <si>
    <r>
      <rPr>
        <b/>
        <sz val="9"/>
        <color rgb="FF000080"/>
        <rFont val="Arial"/>
        <family val="2"/>
        <charset val="238"/>
      </rPr>
      <t>E) CASH AND CASH EQUIVALENTS AT THE BEGINNING OF THE PERIOD</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</si>
  <si>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</si>
  <si>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</si>
  <si>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</si>
  <si>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sz val="10"/>
        <rFont val="Arial"/>
        <family val="2"/>
        <charset val="238"/>
      </rPr>
      <t>in HRK</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</si>
  <si>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</si>
  <si>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</si>
  <si>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</si>
  <si>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</si>
  <si>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</si>
  <si>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</si>
  <si>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</si>
  <si>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</si>
  <si>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</si>
  <si>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</si>
  <si>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</si>
  <si>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</si>
  <si>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</si>
  <si>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</si>
  <si>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</si>
  <si>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</si>
  <si>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</si>
  <si>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</si>
  <si>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</si>
  <si>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</si>
  <si>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</si>
  <si>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</si>
  <si>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</si>
  <si>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</si>
  <si>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</si>
  <si>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</si>
  <si>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</si>
  <si>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</si>
  <si>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</si>
  <si>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</si>
  <si>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</si>
  <si>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</si>
  <si>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</si>
  <si>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</si>
  <si>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</si>
  <si>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</si>
  <si>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</si>
  <si>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</si>
  <si>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</si>
  <si>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</si>
  <si>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</si>
  <si>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</si>
  <si>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</si>
  <si>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18 Redemption of treasury shares/holdings</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</si>
  <si>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</si>
  <si>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family val="2"/>
        <charset val="238"/>
      </rPr>
      <t>(ADP 06 to 14)</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</si>
  <si>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</si>
  <si>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</si>
  <si>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</si>
  <si>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</si>
  <si>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</si>
  <si>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</si>
  <si>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</si>
  <si>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</si>
  <si>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</si>
  <si>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</si>
  <si>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</si>
  <si>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</si>
  <si>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b/>
        <sz val="8"/>
        <color rgb="FF000080"/>
        <rFont val="Arial"/>
        <family val="2"/>
        <charset val="238"/>
      </rPr>
      <t>APPENDIX TO THE STATEMENT OF CHANGES IN EQUITY (to be filled in by undertakings that draw up financial statements in accordance with the IFRS)</t>
    </r>
  </si>
  <si>
    <t>1.</t>
  </si>
  <si>
    <t>2.</t>
  </si>
  <si>
    <t>3.</t>
  </si>
  <si>
    <t>4.</t>
  </si>
  <si>
    <t>V FAIR VALUE RESERVES  AND OTHER (ADP 078 to 082)</t>
  </si>
  <si>
    <t xml:space="preserve">     1 Financial assets at fair value through other comprehensive income (i.e. available for sale)</t>
  </si>
  <si>
    <t xml:space="preserve">     4 Other fair value reserves</t>
  </si>
  <si>
    <t xml:space="preserve">     5 Exchange differences arising from the translation of foreign operations (consolidation)</t>
  </si>
  <si>
    <t>VI RETAINED PROFIT OR LOSS BROUGHT FORWARD (ADP 084-085)</t>
  </si>
  <si>
    <t>VII PROFIT OR LOSS FOR THE BUSINESS YEAR (ADP 087-088)</t>
  </si>
  <si>
    <r>
      <t xml:space="preserve">B)  PROVISIONS </t>
    </r>
    <r>
      <rPr>
        <sz val="9"/>
        <rFont val="Arial"/>
        <family val="2"/>
        <charset val="238"/>
      </rPr>
      <t>(ADP 091 to 096)</t>
    </r>
  </si>
  <si>
    <r>
      <t xml:space="preserve">C)  LONG-TERM LIABILITIES </t>
    </r>
    <r>
      <rPr>
        <sz val="9"/>
        <rFont val="Arial"/>
        <family val="2"/>
        <charset val="238"/>
      </rPr>
      <t>(ADP 098 to 108)</t>
    </r>
  </si>
  <si>
    <r>
      <t xml:space="preserve">D)  SHORT-TERM LIABILITIES </t>
    </r>
    <r>
      <rPr>
        <sz val="9"/>
        <rFont val="Arial"/>
        <family val="2"/>
        <charset val="238"/>
      </rPr>
      <t>(ADP 110 to 123)</t>
    </r>
  </si>
  <si>
    <t>F)  TOTAL – LIABILITIES (ADP 067+090+097+109+124)</t>
  </si>
  <si>
    <r>
      <t xml:space="preserve">I OPERATING INCOME </t>
    </r>
    <r>
      <rPr>
        <sz val="9"/>
        <color rgb="FF333399"/>
        <rFont val="Arial"/>
        <family val="2"/>
        <charset val="238"/>
      </rPr>
      <t>(ADP 002 to 006)</t>
    </r>
  </si>
  <si>
    <r>
      <rPr>
        <b/>
        <sz val="9"/>
        <color rgb="FF333399"/>
        <rFont val="Arial"/>
        <family val="2"/>
        <charset val="238"/>
      </rPr>
      <t xml:space="preserve">II OPERATING EXPENSES </t>
    </r>
    <r>
      <rPr>
        <sz val="9"/>
        <color rgb="FF333399"/>
        <rFont val="Arial"/>
        <family val="2"/>
        <charset val="238"/>
      </rPr>
      <t>(ADP 08+009+013+017+018+019+022+029)</t>
    </r>
  </si>
  <si>
    <t xml:space="preserve">    2 Material costs (ADP 010 to 012)</t>
  </si>
  <si>
    <t xml:space="preserve">   3 Staff costs (ADP 014 to 016)</t>
  </si>
  <si>
    <t xml:space="preserve">   6 Value adjustments (ADP 020+021)</t>
  </si>
  <si>
    <t xml:space="preserve">   7 Provisions (ADP 023 to 028)</t>
  </si>
  <si>
    <r>
      <rPr>
        <b/>
        <sz val="9"/>
        <color rgb="FF333399"/>
        <rFont val="Arial"/>
        <family val="2"/>
        <charset val="238"/>
      </rPr>
      <t xml:space="preserve">III FINANCIAL INCOME </t>
    </r>
    <r>
      <rPr>
        <sz val="9"/>
        <color rgb="FF333399"/>
        <rFont val="Arial"/>
        <family val="2"/>
        <charset val="238"/>
      </rPr>
      <t>(ADP 031 to 040)</t>
    </r>
  </si>
  <si>
    <r>
      <rPr>
        <b/>
        <sz val="9"/>
        <color rgb="FF333399"/>
        <rFont val="Arial"/>
        <family val="2"/>
        <charset val="238"/>
      </rPr>
      <t xml:space="preserve">IV FINANCIAL EXPENSES </t>
    </r>
    <r>
      <rPr>
        <sz val="9"/>
        <color rgb="FF333399"/>
        <rFont val="Arial"/>
        <family val="2"/>
        <charset val="238"/>
      </rPr>
      <t>(ADP 042 to 048)</t>
    </r>
  </si>
  <si>
    <r>
      <rPr>
        <b/>
        <sz val="9"/>
        <color rgb="FF333399"/>
        <rFont val="Arial"/>
        <family val="2"/>
        <charset val="238"/>
      </rPr>
      <t xml:space="preserve">IX   TOTAL INCOME </t>
    </r>
    <r>
      <rPr>
        <sz val="9"/>
        <color rgb="FF333399"/>
        <rFont val="Arial"/>
        <family val="2"/>
        <charset val="238"/>
      </rPr>
      <t>(ADP 001+030+049 +050)</t>
    </r>
  </si>
  <si>
    <r>
      <rPr>
        <b/>
        <sz val="9"/>
        <color rgb="FF333399"/>
        <rFont val="Arial"/>
        <family val="2"/>
        <charset val="238"/>
      </rPr>
      <t xml:space="preserve">X    TOTAL EXPENDITURE </t>
    </r>
    <r>
      <rPr>
        <sz val="9"/>
        <color rgb="FF333399"/>
        <rFont val="Arial"/>
        <family val="2"/>
        <charset val="238"/>
      </rPr>
      <t>(ADP 007+041+051 + 052)</t>
    </r>
  </si>
  <si>
    <r>
      <rPr>
        <b/>
        <sz val="9"/>
        <color rgb="FF333399"/>
        <rFont val="Arial"/>
        <family val="2"/>
        <charset val="238"/>
      </rPr>
      <t xml:space="preserve">XI   PRE-TAX PROFIT OR LOSS </t>
    </r>
    <r>
      <rPr>
        <sz val="9"/>
        <color rgb="FF333399"/>
        <rFont val="Arial"/>
        <family val="2"/>
        <charset val="238"/>
      </rPr>
      <t>(ADP 053-054)</t>
    </r>
  </si>
  <si>
    <t xml:space="preserve">   2 Pre-tax loss (ADP 054-053)</t>
  </si>
  <si>
    <t xml:space="preserve">   1 Pre-tax profit (ADP 053-054)</t>
  </si>
  <si>
    <t>XIII PROFIT OR LOSS FOR THE PERIOD (ADP 055-059)</t>
  </si>
  <si>
    <t xml:space="preserve">  1 Profit for the period (ADP 055-059)</t>
  </si>
  <si>
    <t xml:space="preserve">  2 Loss for the period  (ADP 059-055)</t>
  </si>
  <si>
    <r>
      <rPr>
        <b/>
        <sz val="9"/>
        <color rgb="FF333399"/>
        <rFont val="Arial"/>
        <family val="2"/>
        <charset val="238"/>
      </rPr>
      <t>XIV PRE-TAX PROFIT OR LOSS OF DISCONTINUED OPERATIONS</t>
    </r>
    <r>
      <rPr>
        <sz val="9"/>
        <color rgb="FF333399"/>
        <rFont val="Arial"/>
        <family val="2"/>
        <charset val="238"/>
      </rPr>
      <t xml:space="preserve"> </t>
    </r>
    <r>
      <rPr>
        <sz val="9"/>
        <color rgb="FF333399"/>
        <rFont val="Arial"/>
        <family val="2"/>
        <charset val="238"/>
      </rPr>
      <t xml:space="preserve"> (ADP 063-064)</t>
    </r>
  </si>
  <si>
    <t xml:space="preserve"> 1 Discontinued operations profit for the period (ADP 062-065)</t>
  </si>
  <si>
    <t xml:space="preserve"> 2 Discontinued operations loss for the period (ADP 065-062)</t>
  </si>
  <si>
    <r>
      <rPr>
        <b/>
        <sz val="9"/>
        <color rgb="FF333399"/>
        <rFont val="Arial"/>
        <family val="2"/>
        <charset val="238"/>
      </rPr>
      <t xml:space="preserve">XVI PRE-TAX PROFIT OR LOSS </t>
    </r>
    <r>
      <rPr>
        <sz val="9"/>
        <color rgb="FF333399"/>
        <rFont val="Arial"/>
        <family val="2"/>
        <charset val="238"/>
      </rPr>
      <t>(ADP 055-+062)</t>
    </r>
  </si>
  <si>
    <t xml:space="preserve"> 1 Pre-tax profit (ADP 068)</t>
  </si>
  <si>
    <t xml:space="preserve"> 2 Pre-tax loss (ADP 068)</t>
  </si>
  <si>
    <r>
      <rPr>
        <b/>
        <sz val="9"/>
        <color rgb="FF333399"/>
        <rFont val="Arial"/>
        <family val="2"/>
        <charset val="238"/>
      </rPr>
      <t xml:space="preserve">XVII INCOME TAX </t>
    </r>
    <r>
      <rPr>
        <sz val="9"/>
        <color rgb="FF333399"/>
        <rFont val="Arial"/>
        <family val="2"/>
        <charset val="238"/>
      </rPr>
      <t>(ADP 058+065)</t>
    </r>
  </si>
  <si>
    <r>
      <t xml:space="preserve">XVIII PROFIT OR LOSS FOR THE PERIOD </t>
    </r>
    <r>
      <rPr>
        <sz val="9"/>
        <color rgb="FF333399"/>
        <rFont val="Arial"/>
        <family val="2"/>
        <charset val="238"/>
      </rPr>
      <t>(ADP 068-071)</t>
    </r>
  </si>
  <si>
    <t xml:space="preserve"> 1 Profit for the period (ADP 068-071)</t>
  </si>
  <si>
    <t xml:space="preserve"> 2 Loss for the period (ADP 071-068)</t>
  </si>
  <si>
    <r>
      <rPr>
        <b/>
        <sz val="9"/>
        <color rgb="FF000080"/>
        <rFont val="Arial"/>
        <family val="2"/>
        <charset val="238"/>
      </rPr>
      <t xml:space="preserve">XIX PROFIT OR LOSS FOR THE PERIOD </t>
    </r>
    <r>
      <rPr>
        <sz val="9"/>
        <color rgb="FF000080"/>
        <rFont val="Arial"/>
        <family val="2"/>
        <charset val="238"/>
      </rPr>
      <t xml:space="preserve"> (ADP 076+077)</t>
    </r>
  </si>
  <si>
    <t xml:space="preserve">II OTHER COMPREHENSIVE INCOME/LOSS BEFORE TAX
       (ADP 80+ 87)  </t>
  </si>
  <si>
    <t>III Items that will not be reclassified to profit or loss (ADP 081 to 085)</t>
  </si>
  <si>
    <t>1 Changes in revaluation reserves of fixed tangible and intangible assets</t>
  </si>
  <si>
    <t>2 Gains or losses from subsequent measurement of equity instruments at fair value through other comprehensive income</t>
  </si>
  <si>
    <t>3 Fair value changes of financial liabilities at fair value through statement of profit or loss, attributable to changes in their credit risk</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</si>
  <si>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</si>
  <si>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</si>
  <si>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</si>
  <si>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</si>
  <si>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</si>
  <si>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2 Gains or losses from subsequent measurement of debt securities at fair value through other comprehensive income</t>
  </si>
  <si>
    <t>3 Profit or loss arising from effective cash flow hedging</t>
  </si>
  <si>
    <t xml:space="preserve">    4 Profit or loss arising from effective hedge of a net investment in a foreign operation</t>
  </si>
  <si>
    <t xml:space="preserve">    5 Share in other comprehensive income/loss of companies linked by virtue of participating interests</t>
  </si>
  <si>
    <t xml:space="preserve">    6 Changes in fair value of the time value of option</t>
  </si>
  <si>
    <t xml:space="preserve">    7 Changes in fair value of forward elements of forward contracts</t>
  </si>
  <si>
    <t xml:space="preserve">    8 Other items that may be reclassified to profit or loss</t>
  </si>
  <si>
    <t xml:space="preserve">    9 Income tax relating to items that may be reclassified to profit or loss</t>
  </si>
  <si>
    <t>V NET OTHER COMPREHENSIVE INCOME OR LOSS (ADP 080+087- 086 - 096)</t>
  </si>
  <si>
    <t>VI COMPREHENSIVE INCOME OR LOSS FOR THE PERIOD (ADP 078+097)</t>
  </si>
  <si>
    <t>VI COMPREHENSIVE INCOME OR LOSS FOR THE PERIOD (ADP 100+101)</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</si>
  <si>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</si>
  <si>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</si>
  <si>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</si>
  <si>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</si>
  <si>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</si>
  <si>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</si>
  <si>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</si>
  <si>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</si>
  <si>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</si>
  <si>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t>A) NET CASH FLOW FROM OPERATING ACTIVITIES (ADP 006 + 013)</t>
  </si>
  <si>
    <t>B) NET CASH FLOW FROM INVESTMENT ACTIVITIES (ADP 021 + 027)</t>
  </si>
  <si>
    <r>
      <t xml:space="preserve">III Total cash receipts from investment activities </t>
    </r>
    <r>
      <rPr>
        <sz val="9"/>
        <rFont val="Arial"/>
        <family val="2"/>
        <charset val="238"/>
      </rPr>
      <t>(ADP 015 to 020)</t>
    </r>
  </si>
  <si>
    <r>
      <t xml:space="preserve">IV Total cash payments from investment activities </t>
    </r>
    <r>
      <rPr>
        <sz val="9"/>
        <rFont val="Arial"/>
        <family val="2"/>
        <charset val="238"/>
      </rPr>
      <t>(ADP 022 to 026)</t>
    </r>
  </si>
  <si>
    <r>
      <t xml:space="preserve">V Total cash receipts from financing activities </t>
    </r>
    <r>
      <rPr>
        <sz val="9"/>
        <rFont val="Arial"/>
        <family val="2"/>
        <charset val="238"/>
      </rPr>
      <t>(ADP 029 to 032)</t>
    </r>
  </si>
  <si>
    <r>
      <t xml:space="preserve">VI Total cash payments from financing activities </t>
    </r>
    <r>
      <rPr>
        <sz val="9"/>
        <rFont val="Arial"/>
        <family val="2"/>
        <charset val="238"/>
      </rPr>
      <t>(ADP 034 to 038)</t>
    </r>
  </si>
  <si>
    <r>
      <rPr>
        <b/>
        <sz val="9"/>
        <color rgb="FF000080"/>
        <rFont val="Arial"/>
        <family val="2"/>
        <charset val="238"/>
      </rPr>
      <t xml:space="preserve">C) NET CASH FLOW FROM FINANCING ACTIVITIES </t>
    </r>
    <r>
      <rPr>
        <sz val="9"/>
        <color rgb="FF000080"/>
        <rFont val="Arial"/>
        <family val="2"/>
        <charset val="238"/>
      </rPr>
      <t>(ADP 033 +039)</t>
    </r>
  </si>
  <si>
    <r>
      <rPr>
        <b/>
        <sz val="9"/>
        <color rgb="FF000080"/>
        <rFont val="Arial"/>
        <family val="2"/>
        <charset val="238"/>
      </rPr>
      <t xml:space="preserve">D) NET INCREASE OR DECREASE IN CASH FLOWS </t>
    </r>
    <r>
      <rPr>
        <sz val="9"/>
        <color rgb="FF000080"/>
        <rFont val="Arial"/>
        <family val="2"/>
        <charset val="238"/>
      </rPr>
      <t>(ADP 014 + 028 + 040 + 041)</t>
    </r>
  </si>
  <si>
    <r>
      <rPr>
        <b/>
        <sz val="9"/>
        <color rgb="FF000080"/>
        <rFont val="Arial"/>
        <family val="2"/>
        <charset val="238"/>
      </rPr>
      <t>F) CASH AND CASH EQUIVALENTS AT THE END OF THE PERIOD (</t>
    </r>
    <r>
      <rPr>
        <sz val="9"/>
        <color rgb="FF000080"/>
        <rFont val="Arial"/>
        <family val="2"/>
        <charset val="238"/>
      </rPr>
      <t>042+043)</t>
    </r>
  </si>
  <si>
    <t>Fair value of financial assets through other comprehensive income (available for sale)</t>
  </si>
  <si>
    <t>Other fair value reserves</t>
  </si>
  <si>
    <t>Exchange rate differences from translation of foreign operations</t>
  </si>
  <si>
    <t>14</t>
  </si>
  <si>
    <t>15</t>
  </si>
  <si>
    <t>16</t>
  </si>
  <si>
    <t>17</t>
  </si>
  <si>
    <t>18 (3 to 6 - 7
 + 8 to 17)</t>
  </si>
  <si>
    <t>20 (18+19)</t>
  </si>
  <si>
    <t>8 Gains or losses from subsequent measurement of financial assets at fair value through other comprehensive income (available for sale)</t>
  </si>
  <si>
    <t>15 Decrease in initial (subscribed) capital (other than arising from the pre-bankruptcy settlement procedure or from the reinvestment of profit)</t>
  </si>
  <si>
    <t>16 Decrease in initial (subscribed) capital arising from the pre-bankruptcy settlement procedure</t>
  </si>
  <si>
    <t>17 Decrease in initial (subscribed) capital arising from the reinvestment of profit</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</si>
  <si>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</si>
  <si>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</si>
  <si>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</si>
  <si>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</si>
  <si>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</si>
  <si>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t>24 Balance on the last day of the previous business year reporting period (ADP 04 to 23)</t>
  </si>
  <si>
    <r>
      <rPr>
        <b/>
        <sz val="8"/>
        <color rgb="FF000080"/>
        <rFont val="Arial"/>
        <family val="2"/>
        <charset val="238"/>
      </rPr>
      <t xml:space="preserve">  II COMPREHENSIVE INCOME OR LOSS FOR THE PREVIOUS PERIOD </t>
    </r>
    <r>
      <rPr>
        <sz val="8"/>
        <color rgb="FF000080"/>
        <rFont val="Arial"/>
        <family val="2"/>
        <charset val="238"/>
      </rPr>
      <t>(ADP 05+25)</t>
    </r>
  </si>
  <si>
    <r>
      <rPr>
        <b/>
        <sz val="8"/>
        <color rgb="FF000080"/>
        <rFont val="Arial"/>
        <family val="2"/>
        <charset val="238"/>
      </rPr>
      <t xml:space="preserve">III TRANSACTIONS WITH OWNERS IN THE PREVIOUS PERIOD RECOGNISED DIRECTLY IN EQUITY  </t>
    </r>
    <r>
      <rPr>
        <sz val="8"/>
        <color rgb="FF000080"/>
        <rFont val="Arial"/>
        <family val="2"/>
        <charset val="238"/>
      </rPr>
      <t>(ADP 15 to 23)</t>
    </r>
  </si>
  <si>
    <r>
      <t xml:space="preserve">4 Balance on the first day of the current business year (restated) </t>
    </r>
    <r>
      <rPr>
        <sz val="8"/>
        <rFont val="Arial"/>
        <family val="2"/>
        <charset val="238"/>
      </rPr>
      <t>(AOP 28 to 30)</t>
    </r>
  </si>
  <si>
    <t>9 Profit or loss arising from effective cash flow hedge</t>
  </si>
  <si>
    <t>18 Redemption of treasury shares/holdings</t>
  </si>
  <si>
    <t>22 Carryforward per annual plane</t>
  </si>
  <si>
    <r>
      <t xml:space="preserve">24 Balance on the last day of the current business year reporting period </t>
    </r>
    <r>
      <rPr>
        <sz val="8"/>
        <rFont val="Arial"/>
        <family val="2"/>
        <charset val="238"/>
      </rPr>
      <t>(ADP 31 to 50)</t>
    </r>
  </si>
  <si>
    <r>
      <rPr>
        <b/>
        <sz val="8"/>
        <color rgb="FF000080"/>
        <rFont val="Arial"/>
        <family val="2"/>
        <charset val="238"/>
      </rPr>
      <t xml:space="preserve">III TRANSACTIONS WITH OWNERS IN THE CURRENT PERIOD RECOGNISED DIRECTLY IN EQUITY  </t>
    </r>
    <r>
      <rPr>
        <sz val="8"/>
        <color rgb="FF000080"/>
        <rFont val="Arial"/>
        <family val="2"/>
        <charset val="238"/>
      </rPr>
      <t xml:space="preserve">  (ADP 42 to 50)</t>
    </r>
  </si>
  <si>
    <t xml:space="preserve">   I OTHER COMPREHENSIVE INCOME FOR THE CURRENT PERIOD, NET OF TAX (ADP 33 to 41)</t>
  </si>
  <si>
    <r>
      <t xml:space="preserve">  II COMPREHENSIVE INCOME OR LOSS FOR THE CURRENT PERIOD </t>
    </r>
    <r>
      <rPr>
        <sz val="8"/>
        <color rgb="FF000080"/>
        <rFont val="Arial"/>
        <family val="2"/>
        <charset val="238"/>
      </rPr>
      <t>(ADP 32 do 52)</t>
    </r>
  </si>
  <si>
    <t xml:space="preserve">    2 Concessions, patents, licences, trademarks, software and other rights</t>
  </si>
  <si>
    <t xml:space="preserve">    1 Research and development </t>
  </si>
  <si>
    <t>03454088</t>
  </si>
  <si>
    <t>HR</t>
  </si>
  <si>
    <t>010006549</t>
  </si>
  <si>
    <t>18928523252</t>
  </si>
  <si>
    <t>1627</t>
  </si>
  <si>
    <t>PODRAVKA prehrambena industrija d.d., KOPRIVNICA</t>
  </si>
  <si>
    <t>KOPRIVNICA</t>
  </si>
  <si>
    <t>ANTE STARČEVIĆA 32</t>
  </si>
  <si>
    <t>podravka@podravka.hr</t>
  </si>
  <si>
    <t>www.podravka.com</t>
  </si>
  <si>
    <t>KN</t>
  </si>
  <si>
    <t>RN</t>
  </si>
  <si>
    <t>No</t>
  </si>
  <si>
    <t>Artner Kukec Julijana</t>
  </si>
  <si>
    <t>048 653 055</t>
  </si>
  <si>
    <t>Julijana.ArtnerKukec@podravka.hr</t>
  </si>
  <si>
    <t>Ernst &amp; Young d.o.o.</t>
  </si>
  <si>
    <t>Berislav Horvat</t>
  </si>
  <si>
    <t>549300TMC6BYESPQ7W85</t>
  </si>
  <si>
    <t>Submitter: PODRAVKA prehrambena industrija d.d., KOPRIVNICA</t>
  </si>
  <si>
    <t>01.01.2021.</t>
  </si>
  <si>
    <t>30.06.2021.</t>
  </si>
  <si>
    <t>balance as at 30.06.2021.</t>
  </si>
  <si>
    <t>for the period 01.01.2021. to 30.06.2021.</t>
  </si>
  <si>
    <t>NOTES TO FINANCIAL STATEMENTS - TFI
(drawn up for quarterly reporting periods)
Name of the issuer:   _______________________________________________________
Personal identification number (OIB):   ________________________________________________________
Reporting period: _____________________________________________
Notes to financial statements for quarterly periods include:
a) explanation of business events relevant to understanding changes in the statement of financial position and financial performance for the reporting semi-annual period of the issuer with respect to the last business year: information is provided regarding these events and relevant information published in the last annual financial statement is updated (items 15 to 15C IAS 34 - Interim financial reporting)
b) information on the access to the latest annual financial statements, for the purpose of understanding information published in the notes to financial statements drawn up for the semi-annual reporting period 
c) a statement explaining that the same accounting policies are applied while drawing up financial statements for the semi-annual reporting period as in the latest annual financial statements or, in the case where the accounting policies have changed, a description of the nature and effect of the changes (item 16.A (a) IAS 34 - Interim financial reporting)
d) a description of the financial performance in the case of the issuer whose business is seasonal (items 37 and 38 IAS 34 - Interim financial reporting)      
e) other comments prescribed by IAS 34 - Interim financial reporting
f) in the notes to quarterly periods financial statements, in addition to the information stated above, information in respect of the following matters shall be disclosed:
1. undertaking’s name, registered office (address), legal form, country of establishment, entity’s registration number and, if applicable, the indication whether the undertaking is undergoing liquidation, bankruptcy proceedings, shortened termination proceedings or extraordinary administration
2. adopted accounting policies (only an indication of whether there has been a change from the previous period)
3. the total amount of any financial commitments, guarantees or contingencies that are not included in the balance sheet, and an indication of the nature and form of any valuable security which has been provided; any commitments concerning pensions of the undertaking within the group or company linked by virtue of participating interest shall be disclosed separately
4.  the amount and nature of individual items of income or expenditure which are of exceptional size or incidence
5. amounts owed by the undertaking and falling due after more than five years, as well as the total debts of the undertaking covered by valuable security furnished by the undertaking, specifying the type and form of security
6. average number of employees during the financial year
7. where, in accordance with the regulations, the undertaking capitalised on the cost of salaries in part or in full, information on the amount of the total cost of employees during the year broken down into the amount directly debiting the costs of the period and the amount capitalised on the value of the assets during the period, showing separately the total amount of net salaries and the amount of taxes, contributions from salaries and contributions on salaries   
8. where a provision for deferred tax is recognised in the balance sheet, the deferred tax balances at the end of the financial year, and the movement in those balances during the financial year                                                                                                                           
9. the name and registered office of each of the undertakings in which the undertaking, either itself or through a person acting in their own name but on the undertaking's behalf, holds a participating interest, showing the proportion of the capital held, the amount of capital and reserves, and the profit or loss for the latest financial year of the undertaking concerned for which financial statements have been adopted; the information concerning capital and reserves and the profit or loss may be omitted where the undertaking concerned does not publish its balance sheet and is not controlled by another undertaking
10. the number and the nominal value or, in the absence of a nominal value, the accounting par value of the shares subscribed during the financial year within the limits of the authorised capital
11. the existence of any participation certificates, convertible debentures, warrants, options or similar securities or rights, with an indication of their number and the rights they confer
12. the name, registered office and legal form of each of the undertakings of which the undertaking is a member having unlimited liability
13. the name and registered office of the undertaking which draws up the consolidated financial statements of the largest group of undertakings of which the undertaking forms part as a controlled group member  
14. the name and registered office of the undertaking which draws up the consolidated financial statements of the smallest group of undertakings of which the undertaking forms part as a controlled group member and which is also included in the group of undertakings referred to in point 13 
15. the place where copies of the consolidated financial statements referred to in points 13 and 14 may be obtained, provided that they are available
16. the nature and business purpose of the undertaking's arrangements that are not included in the balance sheet and the financial impact on the undertaking of those arrangements, provided that the risks or benefits arising from such arrangements are material and in so far as the disclosure of such risks or benefits is necessary for the purposes of assessing the financial position of the undertaking
17. the nature and the financial effect of material events arising after the balance sheet date which are not reflected in the profit and loss account or balance sheet
Name of the issuer:   PODRAVKA prehrambena industrija d.d., Ante Starčevića 32,  KOPRIVNICA
Personal identification number (OIB):  18928523252
Reporting period: 1 January 2021 – 30 June 2021
a) The financial statements have been prepared in accordance with International Financial Reporting Standards as adopted by the European Union.
The financial statements have been prepared on the historical cost basis, except where stated otherwise.
The financial statements have been prepared on the going concern basis and require the use of estimates and judgments in applying accounting policies.
The financial statements are prepared in consistence with comparative information.
All significant accounting policies applied in the preparation of the financial statements have been disclosed in the audited annual financial statements.
The condensed financial statements have been prepared in accordance with International Accounting Standard 34 – Interim Financial Reporting. The condensed financial statements do not contain all the information and disclosures required for the annual financial statements and should be read together with the latest published annual financial statements available on the Issuer’s website www.podravka.hr.
Explanations of business events that are significant for understanding the changes in the statement of financial position and business results for the reporting quarterly period of the issuer compared to the last business year are given in the pdf document (Business results for the period 1 January 2021 – 30 June 2021), which are simultaneously with this document published on the websites of the stock exchange, HANFA and the Issuer.
b) The notes to the financial statements are provided with the audited financial statements of the Company. The audited annual financial statements are available on the website www.podravka.hr. 
c) The same accounting policies and methods are applied in preparing the financial statements for the quarterly reporting period as in the latest annual financial statements.
d) The Company does not perform activities of a seasonal nature. 
e) Other disclosures required under IAS 34 – Interim Financial Reporting are as follows: 
Right of use assets are stated within non-current tangible assets by type of asset, while lease liabilities are stated within long-term and short-term liabilities. 
Interest receivable on loans given within the group are stated within the item receivables from undertakings within the group and amount to HRK 4,006 thousand (2020: HRK 2,885 thousand). 
Interest liabilities on loans received are stated within Other short term liabilities in the amount of HRK 334 thousand (2020: HRK 520 thousand).
The short-term portion of provisions is reported under the item deferred expenses and accrued income and as at 30 June 2021 it amounts to HRK 20,535 thousand (2020: HRK 17,780 thousand). 
In the period Jan - Jun 2021, the Company received income on the basis of dividend in the amount of HRK 45,410 thousand (Jan - Jun 2020: 0 thousand) reported under the item financial income.
In the period Jan – Jun 2021, the Company realised income from the sale of goods and services from related parties in the amount of HRK 456,696 thousand (Jan - Jun 2020: HRK 462,542 thousand).
Staff costs in the Jan - Jun 2021 period amount to HRK 209,446 thousand (Jan - Jun 2020: HRK 200,691 thousand), of which net salaries amount to HRK 115,471 thousand (Jan - Jun 2020: HRK 109,558 thousand), taxes and contributions from salaries amount to HRK 38,168 thousand (Jan - Jun 2020: HRK 41,411 thousand), contributions on salaries amount to HRK 23,362 thousand (Jan - Jun 2020: HRK 24,086 thousand), while other staff costs amount to HRK 32,445 thousand (Jan - Jun 2020: HRK 25,636 thousand). 
Within the TFI-POD form, related party transactions are shown in the lines containing "within the Group".
Quarterly financial statements are financial statements of the ultimate parent company, and are available on the Issuer’s website www.podravka.hr.
f) In addition to the above information, the following information is disclosed in the notes to the quarterly financial statements:
1. Name of the Issuer: PODRAVKA prehrambena industrija d.d., Ante Starčevića 32,  KOPRIVNICA
     Legal form: joint-stock company
     Country of registration: Republic of Croatia
     Entity’s registration number (MBS): 010006549
     Personal identification number (OIB): 18928523252
2. During 2021, accounting policies did not change.
3. The Company has contingent liabilities under guarantees and warranties given not recognized in the statement of financial position. As at 30 June 2021, guarantees and warranties given amounted to HRK 672,480 thousand (2020: HRK 338,544 thousand). According to the assessment of the Company’s Management Board as at 30 June 2021 there is no significant probability of the occurrence of these liabilities for the Company.
4. In the Jan - Jun 2021 period, the Company had a positive impact of movements in exchange rate differences on trade receivables and trade payables in the amount of HRK 1,694 thousand reported under the item other operating income outside the group (Jan - Jun 2020: negative impact in the amount of HRK 3,447 thousand under the item other operating expenses). 
5. The Company’s debt maturing after more than 5 years relates to lease liabilities in the amount of HRK 15,300 thousand (2020: HRK 15,832 thousand).
The Company’s buildings, land and equipment with a net book value of HRK 328,735 thousand (2020: HRK 340,057 thousand) are pledged as collateral for borrowings.
6. The average number of employees in the Company in the period Jan-Jun 2021 was 3,227 employees (Jan - Jun 2020: 3,212 employees).
7. There was no capitalisation of salaries in 2021.           
8. Balance of deferred tax assets as at 30 June 2021 amounts to HRK 48,184 thousand (2020: HRK 48,389 thousand). During 2021 deferred tax assets are increased by HRK 795 thousand (during 2020: increase of HRK 4,000 thousand), which mainly refers to the recognition of deferred tax assets on short-term and long-term provisions in the amount of HRK 1,065 thousand.                                                                                                                           
9. The Company has no participating interests.
10. The Company has a subscribed share capital consisting of 7,120,003 shares with a nominal value of HRK 220.00. During 2021, there was no change in the subscribed share capital.  
11. The Company grants options to purchase shares of Podravka d.d. to management. The exercise price of the approved option is equal to the weighted average price of Podravka d.d. share realized on the Zagreb Stock Exchange in the year in which the option was granted. As at 30 June 2021, the number of options granted is 187,500 (2020: 172,500).     
12. The Company has no interests in unlimited liability companies.      
13., 14. and 15. The Issuer is the parent company of the largest Group. Podravka prehrambena industrija d.d., Ante Starčevića 32, Koprivnica prepares the quarterly consolidated financial statements of the largest Group, available on the Issuer’s website.                                                                                                                                                                                                                                                                                           
16. The Company has no material arrangements with companies that are not included in the financial statements as at 30 June 2021.
17. There are no significant events that occurred after the balance sheet date and are not reflected in the income statement or balance sheet.
Detailed information on financial statements and impact of COVID-19 on business of Podravka Group are available in PDF document "Podravka Group business results for Jan - June 2021 period - unaudited" which has been simultaneously published with this document on HANFA, Zagreb Stock Exchange and Issuers web pages.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</si>
</sst>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1"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family val="2"/>
      <charset val="238"/>
    </font>
    <font>
      <b/>
      <sz val="9"/>
      <color rgb="FF000080"/>
      <name val="Arial"/>
      <family val="2"/>
      <charset val="238"/>
    </font>
    <font>
      <b/>
      <sz val="9"/>
      <color rgb="FF333399"/>
      <name val="Arial"/>
      <family val="2"/>
      <charset val="238"/>
    </font>
    <font>
      <sz val="9"/>
      <color rgb="FF333399"/>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8"/>
      <color rgb="FF000080"/>
      <name val="Arial"/>
      <family val="2"/>
      <charset val="238"/>
    </font>
    <font>
      <sz val="11"/>
      <color theme="0"/>
      <name val="Calibri"/>
      <family val="2"/>
      <charset val="238"/>
      <scheme val="minor"/>
    </font>
    <font>
      <sz val="10"/>
      <name val="Arial"/>
      <family val="2"/>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4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328">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6" fillId="0" borderId="38" xfId="0" applyNumberFormat="1" applyFont="1" applyFill="1" applyBorder="1" applyAlignment="1" applyProtection="1">
      <alignment horizontal="center" vertical="center"/>
    </xf>
    <xf numFmtId="165" fontId="16" fillId="9" borderId="38" xfId="0" applyNumberFormat="1" applyFont="1" applyFill="1" applyBorder="1" applyAlignment="1" applyProtection="1">
      <alignment horizontal="center" vertical="center"/>
    </xf>
    <xf numFmtId="165" fontId="16" fillId="9" borderId="39"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41" xfId="0" applyFont="1" applyFill="1" applyBorder="1" applyAlignment="1" applyProtection="1">
      <alignment horizontal="center" vertical="center" wrapText="1"/>
    </xf>
    <xf numFmtId="0" fontId="16" fillId="3" borderId="41" xfId="0" applyFont="1" applyFill="1" applyBorder="1" applyAlignment="1" applyProtection="1">
      <alignment horizontal="center" vertical="center"/>
    </xf>
    <xf numFmtId="3" fontId="16" fillId="3" borderId="41" xfId="0" applyNumberFormat="1" applyFont="1" applyFill="1" applyBorder="1" applyAlignment="1" applyProtection="1">
      <alignment horizontal="center" vertical="center" wrapText="1"/>
    </xf>
    <xf numFmtId="164" fontId="4" fillId="0" borderId="41" xfId="0" applyNumberFormat="1" applyFont="1" applyFill="1" applyBorder="1" applyAlignment="1" applyProtection="1">
      <alignment horizontal="center" vertical="center"/>
    </xf>
    <xf numFmtId="164" fontId="4" fillId="9" borderId="41" xfId="0" applyNumberFormat="1" applyFont="1" applyFill="1" applyBorder="1" applyAlignment="1" applyProtection="1">
      <alignment horizontal="center" vertical="center"/>
    </xf>
    <xf numFmtId="0" fontId="11" fillId="0" borderId="0" xfId="3" applyProtection="1"/>
    <xf numFmtId="0" fontId="16" fillId="3" borderId="41" xfId="3" applyFont="1" applyFill="1" applyBorder="1" applyAlignment="1" applyProtection="1">
      <alignment horizontal="center" vertical="center"/>
    </xf>
    <xf numFmtId="3" fontId="16" fillId="3" borderId="41" xfId="3" applyNumberFormat="1" applyFont="1" applyFill="1" applyBorder="1" applyAlignment="1" applyProtection="1">
      <alignment horizontal="center" vertical="center" wrapText="1"/>
    </xf>
    <xf numFmtId="0" fontId="11" fillId="0" borderId="0" xfId="3" applyAlignment="1" applyProtection="1">
      <alignment wrapText="1"/>
    </xf>
    <xf numFmtId="0" fontId="4" fillId="3" borderId="15" xfId="3" applyFont="1" applyFill="1" applyBorder="1" applyAlignment="1" applyProtection="1">
      <alignment horizontal="center" vertical="center" wrapText="1"/>
    </xf>
    <xf numFmtId="0" fontId="16" fillId="3" borderId="14" xfId="3" applyFont="1" applyFill="1" applyBorder="1" applyAlignment="1" applyProtection="1">
      <alignment horizontal="center" vertical="center" wrapText="1"/>
    </xf>
    <xf numFmtId="164" fontId="4" fillId="0" borderId="27" xfId="0" applyNumberFormat="1" applyFont="1" applyFill="1" applyBorder="1" applyAlignment="1" applyProtection="1">
      <alignment horizontal="center" vertical="center" wrapText="1"/>
    </xf>
    <xf numFmtId="164" fontId="4" fillId="10" borderId="12" xfId="0" applyNumberFormat="1" applyFont="1" applyFill="1" applyBorder="1" applyAlignment="1" applyProtection="1">
      <alignment horizontal="center" vertical="center" wrapText="1"/>
    </xf>
    <xf numFmtId="164" fontId="4" fillId="0" borderId="12" xfId="0" applyNumberFormat="1" applyFont="1" applyFill="1" applyBorder="1" applyAlignment="1" applyProtection="1">
      <alignment horizontal="center" vertical="center" wrapText="1"/>
    </xf>
    <xf numFmtId="164" fontId="4" fillId="10" borderId="13" xfId="0" applyNumberFormat="1" applyFont="1" applyFill="1" applyBorder="1" applyAlignment="1" applyProtection="1">
      <alignment horizontal="center" vertical="center" wrapText="1"/>
    </xf>
    <xf numFmtId="0" fontId="16" fillId="3" borderId="14" xfId="3" applyFont="1" applyFill="1" applyBorder="1" applyAlignment="1" applyProtection="1">
      <alignment horizontal="center" vertical="center"/>
    </xf>
    <xf numFmtId="164" fontId="4" fillId="0" borderId="27" xfId="0" applyNumberFormat="1" applyFont="1" applyFill="1" applyBorder="1" applyAlignment="1" applyProtection="1">
      <alignment horizontal="center" vertical="center"/>
    </xf>
    <xf numFmtId="164" fontId="4" fillId="0" borderId="12" xfId="0" applyNumberFormat="1" applyFont="1" applyFill="1" applyBorder="1" applyAlignment="1" applyProtection="1">
      <alignment horizontal="center" vertical="center"/>
    </xf>
    <xf numFmtId="164" fontId="4" fillId="10" borderId="12" xfId="0" applyNumberFormat="1" applyFont="1" applyFill="1" applyBorder="1" applyAlignment="1" applyProtection="1">
      <alignment horizontal="center" vertical="center"/>
    </xf>
    <xf numFmtId="164" fontId="4" fillId="10" borderId="13" xfId="0" applyNumberFormat="1" applyFont="1" applyFill="1" applyBorder="1" applyAlignment="1" applyProtection="1">
      <alignment horizontal="center" vertical="center"/>
    </xf>
    <xf numFmtId="3" fontId="5" fillId="0" borderId="41" xfId="0" applyNumberFormat="1" applyFont="1" applyFill="1" applyBorder="1" applyAlignment="1" applyProtection="1">
      <alignment horizontal="right" vertical="center" shrinkToFit="1"/>
      <protection locked="0"/>
    </xf>
    <xf numFmtId="3" fontId="21" fillId="9" borderId="41"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5" fillId="0" borderId="41" xfId="0" applyNumberFormat="1" applyFont="1" applyFill="1" applyBorder="1" applyAlignment="1" applyProtection="1">
      <alignment horizontal="right" vertical="center" shrinkToFit="1"/>
      <protection locked="0"/>
    </xf>
    <xf numFmtId="3" fontId="5" fillId="0" borderId="41" xfId="0" applyNumberFormat="1" applyFont="1" applyFill="1" applyBorder="1" applyAlignment="1" applyProtection="1">
      <alignment vertical="center"/>
      <protection locked="0"/>
    </xf>
    <xf numFmtId="3" fontId="16" fillId="3" borderId="15" xfId="3" applyNumberFormat="1" applyFont="1" applyFill="1" applyBorder="1" applyAlignment="1" applyProtection="1">
      <alignment horizontal="center" vertical="center" wrapText="1"/>
    </xf>
    <xf numFmtId="3" fontId="16" fillId="3" borderId="14" xfId="3" applyNumberFormat="1" applyFont="1" applyFill="1" applyBorder="1" applyAlignment="1" applyProtection="1">
      <alignment horizontal="center" vertical="center" wrapText="1"/>
    </xf>
    <xf numFmtId="3" fontId="5" fillId="0" borderId="27" xfId="0" applyNumberFormat="1" applyFont="1" applyFill="1" applyBorder="1" applyAlignment="1" applyProtection="1">
      <alignment horizontal="right" vertical="center" wrapText="1"/>
      <protection locked="0"/>
    </xf>
    <xf numFmtId="3" fontId="15" fillId="10" borderId="12" xfId="0" applyNumberFormat="1" applyFont="1" applyFill="1" applyBorder="1" applyAlignment="1" applyProtection="1">
      <alignment horizontal="right" vertical="center" wrapText="1"/>
    </xf>
    <xf numFmtId="3" fontId="5" fillId="0" borderId="12" xfId="0" applyNumberFormat="1" applyFont="1" applyFill="1" applyBorder="1" applyAlignment="1" applyProtection="1">
      <alignment horizontal="right" vertical="center" wrapText="1"/>
      <protection locked="0"/>
    </xf>
    <xf numFmtId="3" fontId="15" fillId="10" borderId="13" xfId="0" applyNumberFormat="1" applyFont="1" applyFill="1" applyBorder="1" applyAlignment="1" applyProtection="1">
      <alignment horizontal="right" vertical="center" wrapText="1"/>
    </xf>
    <xf numFmtId="3" fontId="5" fillId="0" borderId="27" xfId="0" applyNumberFormat="1" applyFont="1" applyFill="1" applyBorder="1" applyAlignment="1" applyProtection="1">
      <alignment vertical="center" wrapText="1"/>
      <protection locked="0"/>
    </xf>
    <xf numFmtId="3" fontId="5" fillId="0" borderId="12" xfId="0" applyNumberFormat="1" applyFont="1" applyFill="1" applyBorder="1" applyAlignment="1" applyProtection="1">
      <alignment vertical="center" wrapText="1"/>
      <protection locked="0"/>
    </xf>
    <xf numFmtId="3" fontId="15" fillId="10" borderId="12" xfId="0" applyNumberFormat="1" applyFont="1" applyFill="1" applyBorder="1" applyAlignment="1" applyProtection="1">
      <alignment vertical="center" wrapText="1"/>
    </xf>
    <xf numFmtId="3" fontId="15" fillId="10" borderId="13" xfId="0" applyNumberFormat="1" applyFont="1" applyFill="1" applyBorder="1" applyAlignment="1" applyProtection="1">
      <alignment vertical="center" wrapText="1"/>
    </xf>
    <xf numFmtId="3" fontId="11" fillId="0" borderId="0" xfId="3" applyNumberFormat="1" applyAlignment="1" applyProtection="1">
      <alignment wrapText="1"/>
    </xf>
    <xf numFmtId="3" fontId="5" fillId="0" borderId="27" xfId="0" applyNumberFormat="1" applyFont="1" applyFill="1" applyBorder="1" applyAlignment="1" applyProtection="1">
      <alignment vertical="center"/>
      <protection locked="0"/>
    </xf>
    <xf numFmtId="3" fontId="5" fillId="0" borderId="12" xfId="0" applyNumberFormat="1" applyFont="1" applyFill="1" applyBorder="1" applyAlignment="1" applyProtection="1">
      <alignment vertical="center"/>
      <protection locked="0"/>
    </xf>
    <xf numFmtId="3" fontId="15" fillId="10" borderId="12" xfId="0" applyNumberFormat="1" applyFont="1" applyFill="1" applyBorder="1" applyAlignment="1" applyProtection="1">
      <alignment vertical="center"/>
    </xf>
    <xf numFmtId="3" fontId="15" fillId="10" borderId="13"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35"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3" fillId="0" borderId="38" xfId="0" applyNumberFormat="1" applyFont="1" applyFill="1" applyBorder="1" applyAlignment="1" applyProtection="1">
      <alignment vertical="center" shrinkToFit="1"/>
      <protection locked="0"/>
    </xf>
    <xf numFmtId="3" fontId="20" fillId="9" borderId="38" xfId="0" applyNumberFormat="1" applyFont="1" applyFill="1" applyBorder="1" applyAlignment="1" applyProtection="1">
      <alignment vertical="center" shrinkToFit="1"/>
    </xf>
    <xf numFmtId="3" fontId="3" fillId="8" borderId="38" xfId="0" applyNumberFormat="1" applyFont="1" applyFill="1" applyBorder="1" applyAlignment="1" applyProtection="1">
      <alignment vertical="center" shrinkToFit="1"/>
    </xf>
    <xf numFmtId="3" fontId="20" fillId="9" borderId="39" xfId="0" applyNumberFormat="1" applyFont="1" applyFill="1" applyBorder="1" applyAlignment="1" applyProtection="1">
      <alignment vertical="center" shrinkToFit="1"/>
    </xf>
    <xf numFmtId="0" fontId="23" fillId="11" borderId="1" xfId="4" applyFont="1" applyFill="1" applyBorder="1"/>
    <xf numFmtId="0" fontId="1" fillId="11" borderId="26" xfId="4" applyFill="1" applyBorder="1"/>
    <xf numFmtId="0" fontId="1" fillId="0" borderId="0" xfId="4"/>
    <xf numFmtId="0" fontId="25" fillId="11" borderId="42"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3"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45" xfId="4" applyFont="1" applyFill="1" applyBorder="1" applyAlignment="1">
      <alignment vertical="center"/>
    </xf>
    <xf numFmtId="0" fontId="28" fillId="0" borderId="0" xfId="4" applyFont="1" applyFill="1"/>
    <xf numFmtId="0" fontId="4" fillId="11" borderId="42"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43"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46"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43" xfId="4" applyFill="1" applyBorder="1"/>
    <xf numFmtId="0" fontId="26" fillId="11" borderId="42" xfId="4" applyFont="1" applyFill="1" applyBorder="1" applyAlignment="1">
      <alignment wrapText="1"/>
    </xf>
    <xf numFmtId="0" fontId="26" fillId="11" borderId="43" xfId="4" applyFont="1" applyFill="1" applyBorder="1" applyAlignment="1">
      <alignment wrapText="1"/>
    </xf>
    <xf numFmtId="0" fontId="26" fillId="11" borderId="42" xfId="4" applyFont="1" applyFill="1" applyBorder="1"/>
    <xf numFmtId="0" fontId="26" fillId="11" borderId="0" xfId="4" applyFont="1" applyFill="1" applyBorder="1"/>
    <xf numFmtId="0" fontId="26" fillId="11" borderId="0" xfId="4" applyFont="1" applyFill="1" applyBorder="1" applyAlignment="1">
      <alignment wrapText="1"/>
    </xf>
    <xf numFmtId="0" fontId="26" fillId="11" borderId="43" xfId="4" applyFont="1" applyFill="1" applyBorder="1"/>
    <xf numFmtId="0" fontId="5" fillId="11" borderId="0" xfId="4" applyFont="1" applyFill="1" applyBorder="1" applyAlignment="1">
      <alignment horizontal="right" vertical="center" wrapText="1"/>
    </xf>
    <xf numFmtId="0" fontId="27" fillId="11" borderId="43" xfId="4" applyFont="1" applyFill="1" applyBorder="1" applyAlignment="1">
      <alignment vertical="center"/>
    </xf>
    <xf numFmtId="0" fontId="5" fillId="11" borderId="42" xfId="4" applyFont="1" applyFill="1" applyBorder="1" applyAlignment="1">
      <alignment horizontal="right" vertical="center" wrapText="1"/>
    </xf>
    <xf numFmtId="0" fontId="27" fillId="11" borderId="0" xfId="4" applyFont="1" applyFill="1" applyBorder="1" applyAlignment="1">
      <alignment vertical="center"/>
    </xf>
    <xf numFmtId="0" fontId="26" fillId="11" borderId="0" xfId="4" applyFont="1" applyFill="1" applyBorder="1" applyAlignment="1">
      <alignment vertical="top"/>
    </xf>
    <xf numFmtId="0" fontId="4" fillId="12" borderId="46"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6" fillId="11" borderId="0" xfId="4" applyFont="1" applyFill="1" applyBorder="1" applyAlignment="1">
      <alignment vertical="center"/>
    </xf>
    <xf numFmtId="0" fontId="26" fillId="11" borderId="43" xfId="4" applyFont="1" applyFill="1" applyBorder="1" applyAlignment="1">
      <alignment vertical="center"/>
    </xf>
    <xf numFmtId="0" fontId="26" fillId="11" borderId="0" xfId="4" applyFont="1" applyFill="1" applyBorder="1" applyAlignment="1"/>
    <xf numFmtId="0" fontId="29" fillId="11" borderId="0" xfId="4" applyFont="1" applyFill="1" applyBorder="1" applyAlignment="1">
      <alignment vertical="center"/>
    </xf>
    <xf numFmtId="0" fontId="29" fillId="11" borderId="43" xfId="4" applyFont="1" applyFill="1" applyBorder="1" applyAlignment="1">
      <alignment vertical="center"/>
    </xf>
    <xf numFmtId="0" fontId="4" fillId="11" borderId="0" xfId="4" applyFont="1" applyFill="1" applyBorder="1" applyAlignment="1">
      <alignment horizontal="center" vertical="center"/>
    </xf>
    <xf numFmtId="0" fontId="5" fillId="11" borderId="43" xfId="4" applyFont="1" applyFill="1" applyBorder="1" applyAlignment="1">
      <alignment horizontal="center" vertical="center"/>
    </xf>
    <xf numFmtId="0" fontId="4" fillId="12" borderId="44" xfId="4" applyFont="1" applyFill="1" applyBorder="1" applyAlignment="1" applyProtection="1">
      <alignment horizontal="center" vertical="center"/>
      <protection locked="0"/>
    </xf>
    <xf numFmtId="0" fontId="26" fillId="11" borderId="0" xfId="4" applyFont="1" applyFill="1" applyBorder="1" applyAlignment="1">
      <alignment vertical="top" wrapText="1"/>
    </xf>
    <xf numFmtId="0" fontId="26" fillId="11" borderId="42" xfId="4" applyFont="1" applyFill="1" applyBorder="1" applyAlignment="1">
      <alignment vertical="top"/>
    </xf>
    <xf numFmtId="0" fontId="29" fillId="11" borderId="43" xfId="4" applyFont="1" applyFill="1" applyBorder="1"/>
    <xf numFmtId="0" fontId="1" fillId="11" borderId="3" xfId="4" applyFill="1" applyBorder="1"/>
    <xf numFmtId="0" fontId="1" fillId="11" borderId="2" xfId="4" applyFill="1" applyBorder="1"/>
    <xf numFmtId="0" fontId="1" fillId="11" borderId="44" xfId="4" applyFill="1" applyBorder="1"/>
    <xf numFmtId="49" fontId="4" fillId="12" borderId="46" xfId="4" applyNumberFormat="1" applyFont="1" applyFill="1" applyBorder="1" applyAlignment="1" applyProtection="1">
      <alignment horizontal="center" vertical="center"/>
      <protection locked="0"/>
    </xf>
    <xf numFmtId="164" fontId="4" fillId="11" borderId="41" xfId="0" applyNumberFormat="1" applyFont="1" applyFill="1" applyBorder="1" applyAlignment="1" applyProtection="1">
      <alignment horizontal="center" vertical="center"/>
    </xf>
    <xf numFmtId="3" fontId="5" fillId="11" borderId="41" xfId="0" applyNumberFormat="1" applyFont="1" applyFill="1" applyBorder="1" applyAlignment="1" applyProtection="1">
      <alignment horizontal="right" vertical="center" shrinkToFit="1"/>
      <protection locked="0"/>
    </xf>
    <xf numFmtId="0" fontId="39" fillId="0" borderId="0" xfId="4" applyFont="1"/>
    <xf numFmtId="0" fontId="39" fillId="0" borderId="0" xfId="4" applyFont="1" applyFill="1"/>
    <xf numFmtId="3" fontId="11" fillId="0" borderId="0" xfId="3" applyNumberFormat="1" applyProtection="1">
      <protection locked="0"/>
    </xf>
    <xf numFmtId="3" fontId="15" fillId="9" borderId="41" xfId="0" applyNumberFormat="1" applyFont="1" applyFill="1" applyBorder="1" applyAlignment="1" applyProtection="1">
      <alignment horizontal="right" vertical="center" shrinkToFit="1"/>
    </xf>
    <xf numFmtId="3" fontId="15" fillId="9" borderId="41" xfId="0" applyNumberFormat="1" applyFont="1" applyFill="1" applyBorder="1" applyAlignment="1" applyProtection="1">
      <alignment horizontal="right" vertical="center" shrinkToFit="1"/>
      <protection locked="0"/>
    </xf>
    <xf numFmtId="3" fontId="15" fillId="9" borderId="41" xfId="0" applyNumberFormat="1" applyFont="1" applyFill="1" applyBorder="1" applyAlignment="1" applyProtection="1">
      <alignment vertical="center"/>
    </xf>
    <xf numFmtId="3" fontId="5" fillId="9" borderId="41" xfId="0" applyNumberFormat="1" applyFont="1" applyFill="1" applyBorder="1" applyAlignment="1" applyProtection="1">
      <alignment vertical="center"/>
      <protection locked="0"/>
    </xf>
    <xf numFmtId="164" fontId="4" fillId="9" borderId="12" xfId="0" applyNumberFormat="1" applyFont="1" applyFill="1" applyBorder="1" applyAlignment="1" applyProtection="1">
      <alignment horizontal="center" vertical="center"/>
    </xf>
    <xf numFmtId="3" fontId="5" fillId="9" borderId="12" xfId="0" applyNumberFormat="1" applyFont="1" applyFill="1" applyBorder="1" applyAlignment="1" applyProtection="1">
      <alignment vertical="center"/>
      <protection locked="0"/>
    </xf>
    <xf numFmtId="3" fontId="35" fillId="3" borderId="35" xfId="0" applyNumberFormat="1" applyFont="1" applyFill="1" applyBorder="1" applyAlignment="1" applyProtection="1">
      <alignment horizontal="center" vertical="center" wrapText="1"/>
    </xf>
    <xf numFmtId="3" fontId="9" fillId="3" borderId="41" xfId="0" applyNumberFormat="1" applyFont="1" applyFill="1" applyBorder="1" applyAlignment="1" applyProtection="1">
      <alignment horizontal="center" vertical="center" wrapText="1"/>
    </xf>
    <xf numFmtId="3" fontId="9" fillId="3" borderId="41" xfId="0" applyNumberFormat="1" applyFont="1" applyFill="1" applyBorder="1" applyAlignment="1" applyProtection="1">
      <alignment horizontal="center" vertical="center"/>
    </xf>
    <xf numFmtId="3" fontId="20" fillId="9" borderId="48" xfId="0" applyNumberFormat="1" applyFont="1" applyFill="1" applyBorder="1" applyAlignment="1" applyProtection="1">
      <alignment vertical="center" shrinkToFit="1"/>
    </xf>
    <xf numFmtId="3" fontId="3" fillId="0" borderId="38" xfId="0" applyNumberFormat="1" applyFont="1" applyBorder="1" applyAlignment="1" applyProtection="1">
      <alignment vertical="center" shrinkToFit="1"/>
      <protection locked="0"/>
    </xf>
    <xf numFmtId="3" fontId="5" fillId="0" borderId="41" xfId="0" applyNumberFormat="1" applyFont="1" applyBorder="1" applyAlignment="1" applyProtection="1">
      <alignment horizontal="right" vertical="center" shrinkToFit="1"/>
      <protection locked="0"/>
    </xf>
    <xf numFmtId="3" fontId="5" fillId="0" borderId="41" xfId="5" applyNumberFormat="1" applyFont="1" applyBorder="1" applyAlignment="1" applyProtection="1">
      <alignment horizontal="right" vertical="center" shrinkToFit="1"/>
      <protection locked="0"/>
    </xf>
    <xf numFmtId="0" fontId="40" fillId="0" borderId="0" xfId="0" applyFont="1" applyAlignment="1">
      <alignment horizontal="justify" vertical="top" wrapText="1"/>
    </xf>
    <xf numFmtId="0" fontId="40" fillId="0" borderId="0" xfId="0" applyFont="1" applyAlignment="1">
      <alignment horizontal="justify"/>
    </xf>
    <xf numFmtId="3" fontId="5" fillId="0" borderId="41" xfId="5" applyNumberFormat="1" applyFont="1" applyBorder="1" applyAlignment="1" applyProtection="1">
      <alignment vertical="center"/>
      <protection locked="0"/>
    </xf>
    <xf numFmtId="0" fontId="22" fillId="11" borderId="25" xfId="4" applyFont="1" applyFill="1" applyBorder="1" applyAlignment="1">
      <alignment vertical="center"/>
    </xf>
    <xf numFmtId="0" fontId="22" fillId="11" borderId="1" xfId="4" applyFont="1" applyFill="1" applyBorder="1" applyAlignment="1">
      <alignment vertical="center"/>
    </xf>
    <xf numFmtId="0" fontId="25" fillId="11" borderId="42"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3" xfId="4" applyFont="1" applyFill="1" applyBorder="1" applyAlignment="1">
      <alignment horizontal="center" vertical="center"/>
    </xf>
    <xf numFmtId="0" fontId="4" fillId="11" borderId="42" xfId="4" applyFont="1" applyFill="1" applyBorder="1" applyAlignment="1">
      <alignment vertical="center" wrapText="1"/>
    </xf>
    <xf numFmtId="0" fontId="4" fillId="11" borderId="0" xfId="4" applyFont="1" applyFill="1" applyBorder="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44" xfId="4" applyNumberFormat="1" applyFont="1" applyFill="1" applyBorder="1" applyAlignment="1" applyProtection="1">
      <alignment horizontal="center" vertical="center"/>
      <protection locked="0"/>
    </xf>
    <xf numFmtId="0" fontId="4" fillId="0" borderId="42"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43" xfId="4" applyFont="1" applyFill="1" applyBorder="1" applyAlignment="1">
      <alignment horizontal="center" vertical="center" wrapText="1"/>
    </xf>
    <xf numFmtId="0" fontId="5" fillId="11" borderId="42" xfId="4" applyFont="1" applyFill="1" applyBorder="1" applyAlignment="1">
      <alignment horizontal="right" vertical="center" wrapText="1"/>
    </xf>
    <xf numFmtId="0" fontId="5" fillId="11" borderId="43"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44" xfId="4" applyNumberFormat="1" applyFont="1" applyFill="1" applyBorder="1" applyAlignment="1" applyProtection="1">
      <alignment horizontal="center" vertical="center"/>
      <protection locked="0"/>
    </xf>
    <xf numFmtId="0" fontId="26" fillId="11" borderId="42" xfId="4" applyFont="1" applyFill="1" applyBorder="1" applyAlignment="1">
      <alignment wrapText="1"/>
    </xf>
    <xf numFmtId="0" fontId="26" fillId="11" borderId="0" xfId="4" applyFont="1" applyFill="1" applyBorder="1" applyAlignment="1">
      <alignment wrapText="1"/>
    </xf>
    <xf numFmtId="0" fontId="26" fillId="11" borderId="0" xfId="4" applyFont="1" applyFill="1" applyBorder="1"/>
    <xf numFmtId="0" fontId="24" fillId="11" borderId="42" xfId="4" applyFont="1" applyFill="1" applyBorder="1" applyAlignment="1">
      <alignment horizontal="center" vertical="center" wrapText="1"/>
    </xf>
    <xf numFmtId="0" fontId="24" fillId="11" borderId="0" xfId="4" applyFont="1" applyFill="1" applyBorder="1" applyAlignment="1">
      <alignment horizontal="center" vertical="center" wrapText="1"/>
    </xf>
    <xf numFmtId="0" fontId="5" fillId="11" borderId="42" xfId="4" applyFont="1" applyFill="1" applyBorder="1" applyAlignment="1">
      <alignment horizontal="right" vertical="center"/>
    </xf>
    <xf numFmtId="0" fontId="5" fillId="11" borderId="43" xfId="4" applyFont="1" applyFill="1" applyBorder="1" applyAlignment="1">
      <alignment horizontal="right" vertical="center"/>
    </xf>
    <xf numFmtId="0" fontId="5" fillId="11" borderId="0" xfId="4" applyFont="1" applyFill="1" applyBorder="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44" xfId="4" applyFont="1" applyFill="1" applyBorder="1" applyAlignment="1" applyProtection="1">
      <alignment horizontal="center" vertical="center"/>
      <protection locked="0"/>
    </xf>
    <xf numFmtId="0" fontId="26" fillId="11" borderId="42" xfId="4" applyFont="1" applyFill="1" applyBorder="1" applyAlignment="1">
      <alignment vertical="center" wrapText="1"/>
    </xf>
    <xf numFmtId="0" fontId="26" fillId="11" borderId="0" xfId="4" applyFont="1" applyFill="1" applyBorder="1" applyAlignment="1">
      <alignment vertical="center" wrapText="1"/>
    </xf>
    <xf numFmtId="0" fontId="5" fillId="11" borderId="0" xfId="4" applyFont="1" applyFill="1" applyBorder="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4" xfId="4" applyFont="1" applyFill="1" applyBorder="1" applyAlignment="1" applyProtection="1">
      <alignment vertical="center"/>
      <protection locked="0"/>
    </xf>
    <xf numFmtId="0" fontId="27" fillId="11" borderId="42" xfId="4" applyFont="1" applyFill="1" applyBorder="1" applyAlignment="1">
      <alignment vertical="center"/>
    </xf>
    <xf numFmtId="0" fontId="27" fillId="11" borderId="0" xfId="4" applyFont="1" applyFill="1" applyBorder="1" applyAlignment="1">
      <alignment vertical="center"/>
    </xf>
    <xf numFmtId="0" fontId="5" fillId="11" borderId="0" xfId="4" applyFont="1" applyFill="1" applyBorder="1" applyAlignment="1">
      <alignment vertical="center"/>
    </xf>
    <xf numFmtId="0" fontId="26" fillId="12" borderId="3" xfId="4" applyFont="1" applyFill="1" applyBorder="1" applyProtection="1">
      <protection locked="0"/>
    </xf>
    <xf numFmtId="0" fontId="26" fillId="12" borderId="2" xfId="4" applyFont="1" applyFill="1" applyBorder="1" applyProtection="1">
      <protection locked="0"/>
    </xf>
    <xf numFmtId="0" fontId="26" fillId="12" borderId="44" xfId="4" applyFont="1" applyFill="1" applyBorder="1" applyProtection="1">
      <protection locked="0"/>
    </xf>
    <xf numFmtId="0" fontId="5" fillId="11" borderId="42" xfId="4" applyFont="1" applyFill="1" applyBorder="1" applyAlignment="1">
      <alignment horizontal="center" vertical="center"/>
    </xf>
    <xf numFmtId="0" fontId="5" fillId="11" borderId="0" xfId="4" applyFont="1" applyFill="1" applyBorder="1" applyAlignment="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44" xfId="4" applyFont="1" applyFill="1" applyBorder="1" applyAlignment="1" applyProtection="1">
      <alignment horizontal="right" vertical="center"/>
      <protection locked="0"/>
    </xf>
    <xf numFmtId="0" fontId="26" fillId="11" borderId="0" xfId="4" applyFont="1" applyFill="1" applyBorder="1" applyAlignment="1">
      <alignment vertical="top" wrapText="1"/>
    </xf>
    <xf numFmtId="0" fontId="26" fillId="11" borderId="0" xfId="4" applyFont="1" applyFill="1" applyBorder="1" applyAlignment="1">
      <alignment vertical="top"/>
    </xf>
    <xf numFmtId="0" fontId="26" fillId="11" borderId="0" xfId="4" applyFont="1" applyFill="1" applyBorder="1" applyProtection="1">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44" xfId="4" applyNumberFormat="1" applyFont="1" applyFill="1" applyBorder="1" applyAlignment="1" applyProtection="1">
      <alignment vertical="center"/>
      <protection locked="0"/>
    </xf>
    <xf numFmtId="0" fontId="5" fillId="11" borderId="43" xfId="4" applyFont="1" applyFill="1" applyBorder="1" applyAlignment="1">
      <alignment horizontal="center" vertical="center"/>
    </xf>
    <xf numFmtId="0" fontId="5" fillId="11" borderId="42" xfId="4" applyFont="1" applyFill="1" applyBorder="1" applyAlignment="1">
      <alignment horizontal="left" vertical="center"/>
    </xf>
    <xf numFmtId="0" fontId="5" fillId="11" borderId="0" xfId="4" applyFont="1" applyFill="1" applyBorder="1" applyAlignment="1">
      <alignment horizontal="left" vertical="center"/>
    </xf>
    <xf numFmtId="0" fontId="5" fillId="11" borderId="0" xfId="4" applyFont="1" applyFill="1" applyBorder="1" applyAlignment="1">
      <alignment vertical="top"/>
    </xf>
    <xf numFmtId="0" fontId="26" fillId="12" borderId="3" xfId="4" applyFont="1" applyFill="1" applyBorder="1" applyAlignment="1" applyProtection="1">
      <alignment vertical="center"/>
      <protection locked="0"/>
    </xf>
    <xf numFmtId="0" fontId="26" fillId="12" borderId="2" xfId="4" applyFont="1" applyFill="1" applyBorder="1" applyAlignment="1" applyProtection="1">
      <alignment vertical="center"/>
      <protection locked="0"/>
    </xf>
    <xf numFmtId="0" fontId="26" fillId="12" borderId="44"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5" fillId="0" borderId="41" xfId="0" applyFont="1" applyFill="1" applyBorder="1" applyAlignment="1" applyProtection="1">
      <alignment horizontal="left" vertical="center" wrapText="1"/>
    </xf>
    <xf numFmtId="0" fontId="5" fillId="9" borderId="41" xfId="0" applyFont="1" applyFill="1" applyBorder="1" applyAlignment="1" applyProtection="1">
      <alignment horizontal="left" vertical="center" wrapText="1"/>
    </xf>
    <xf numFmtId="0" fontId="4" fillId="9" borderId="41" xfId="0" applyFont="1" applyFill="1" applyBorder="1" applyAlignment="1" applyProtection="1">
      <alignment horizontal="left" vertical="center" wrapText="1"/>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6" fillId="3" borderId="41" xfId="0" applyFont="1" applyFill="1" applyBorder="1" applyAlignment="1" applyProtection="1">
      <alignment horizontal="center" vertical="center"/>
    </xf>
    <xf numFmtId="0" fontId="0" fillId="0" borderId="41" xfId="0" applyBorder="1" applyAlignment="1" applyProtection="1">
      <alignment horizontal="center" vertical="center"/>
    </xf>
    <xf numFmtId="0" fontId="4" fillId="3" borderId="41" xfId="0" applyFont="1" applyFill="1" applyBorder="1" applyAlignment="1" applyProtection="1">
      <alignment horizontal="center" vertical="center" wrapText="1"/>
    </xf>
    <xf numFmtId="0" fontId="0" fillId="0" borderId="41" xfId="0" applyBorder="1" applyAlignment="1" applyProtection="1">
      <alignment horizontal="center" vertical="center" wrapText="1"/>
    </xf>
    <xf numFmtId="0" fontId="11" fillId="4" borderId="41" xfId="0" applyFont="1" applyFill="1" applyBorder="1" applyAlignment="1" applyProtection="1">
      <alignment horizontal="left" vertical="center" wrapText="1"/>
    </xf>
    <xf numFmtId="0" fontId="4" fillId="0" borderId="41" xfId="0" applyFont="1" applyFill="1" applyBorder="1" applyAlignment="1" applyProtection="1">
      <alignment horizontal="left" vertical="center" wrapText="1"/>
    </xf>
    <xf numFmtId="0" fontId="5" fillId="11" borderId="41" xfId="0" applyFont="1" applyFill="1" applyBorder="1" applyAlignment="1" applyProtection="1">
      <alignment horizontal="left" vertical="center" wrapText="1"/>
    </xf>
    <xf numFmtId="0" fontId="12" fillId="4" borderId="41" xfId="0" applyFont="1" applyFill="1" applyBorder="1" applyAlignment="1" applyProtection="1">
      <alignment horizontal="left" vertical="center" wrapText="1"/>
    </xf>
    <xf numFmtId="0" fontId="13" fillId="4" borderId="41" xfId="0" applyFont="1" applyFill="1" applyBorder="1" applyAlignment="1" applyProtection="1">
      <alignment vertical="center"/>
    </xf>
    <xf numFmtId="0" fontId="31" fillId="9" borderId="41" xfId="0" applyFont="1" applyFill="1" applyBorder="1" applyAlignment="1" applyProtection="1">
      <alignment horizontal="left" vertical="center" wrapText="1"/>
    </xf>
    <xf numFmtId="0" fontId="12" fillId="9" borderId="41" xfId="0" applyFont="1" applyFill="1" applyBorder="1" applyAlignment="1" applyProtection="1">
      <alignment horizontal="left" vertical="center" wrapText="1"/>
    </xf>
    <xf numFmtId="0" fontId="12" fillId="0" borderId="41" xfId="0" applyFont="1" applyFill="1" applyBorder="1" applyAlignment="1" applyProtection="1">
      <alignment horizontal="left" vertical="center" wrapText="1" indent="1"/>
    </xf>
    <xf numFmtId="0" fontId="5" fillId="9" borderId="41" xfId="0" applyFont="1" applyFill="1" applyBorder="1" applyAlignment="1" applyProtection="1">
      <alignment horizontal="left" vertical="center" wrapText="1" indent="1"/>
    </xf>
    <xf numFmtId="0" fontId="4" fillId="3" borderId="41" xfId="3" applyFont="1" applyFill="1" applyBorder="1" applyAlignment="1" applyProtection="1">
      <alignment horizontal="center" vertical="center" wrapText="1"/>
    </xf>
    <xf numFmtId="3" fontId="16" fillId="3" borderId="41" xfId="3" applyNumberFormat="1" applyFont="1" applyFill="1" applyBorder="1" applyAlignment="1" applyProtection="1">
      <alignment horizontal="center" vertical="center" wrapText="1"/>
    </xf>
    <xf numFmtId="3" fontId="0" fillId="0" borderId="41" xfId="0" applyNumberFormat="1" applyBorder="1" applyAlignment="1" applyProtection="1">
      <alignment horizontal="center" vertical="center" wrapText="1"/>
    </xf>
    <xf numFmtId="0" fontId="2" fillId="0" borderId="0" xfId="3" applyFont="1" applyFill="1" applyBorder="1" applyAlignment="1" applyProtection="1">
      <alignment horizontal="right" vertical="top" wrapText="1"/>
      <protection locked="0"/>
    </xf>
    <xf numFmtId="0" fontId="0" fillId="0" borderId="0" xfId="0" applyBorder="1" applyAlignment="1" applyProtection="1">
      <alignment horizontal="right" wrapText="1"/>
      <protection locked="0"/>
    </xf>
    <xf numFmtId="0" fontId="0" fillId="0" borderId="0" xfId="0" applyAlignment="1"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12" fillId="4" borderId="41" xfId="0" applyFont="1" applyFill="1" applyBorder="1" applyAlignment="1" applyProtection="1">
      <alignment vertical="center" wrapText="1"/>
    </xf>
    <xf numFmtId="0" fontId="0" fillId="0" borderId="41" xfId="0" applyBorder="1" applyAlignment="1" applyProtection="1"/>
    <xf numFmtId="0" fontId="16" fillId="3" borderId="41" xfId="3" applyFont="1" applyFill="1" applyBorder="1" applyAlignment="1" applyProtection="1">
      <alignment horizontal="center" vertical="center"/>
    </xf>
    <xf numFmtId="0" fontId="32" fillId="9" borderId="41" xfId="0" applyFont="1" applyFill="1" applyBorder="1" applyAlignment="1" applyProtection="1">
      <alignment horizontal="left" vertical="center" wrapText="1"/>
    </xf>
    <xf numFmtId="0" fontId="14" fillId="9" borderId="41" xfId="0" applyFont="1" applyFill="1" applyBorder="1" applyAlignment="1" applyProtection="1">
      <alignment horizontal="left" vertical="center" wrapText="1"/>
    </xf>
    <xf numFmtId="0" fontId="5" fillId="0" borderId="41" xfId="0" applyFont="1" applyFill="1" applyBorder="1" applyAlignment="1" applyProtection="1">
      <alignment horizontal="left" vertical="center" wrapText="1" indent="1"/>
    </xf>
    <xf numFmtId="0" fontId="14" fillId="0" borderId="41" xfId="0" applyFont="1" applyFill="1" applyBorder="1" applyAlignment="1" applyProtection="1">
      <alignment horizontal="left" vertical="center" wrapText="1"/>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xf>
    <xf numFmtId="0" fontId="18" fillId="0" borderId="41" xfId="0" applyFont="1" applyFill="1" applyBorder="1" applyAlignment="1" applyProtection="1">
      <alignment horizontal="left" vertical="center" wrapText="1"/>
    </xf>
    <xf numFmtId="0" fontId="4" fillId="4" borderId="41" xfId="0" applyFont="1" applyFill="1" applyBorder="1" applyAlignment="1" applyProtection="1">
      <alignment horizontal="left" vertical="center" wrapText="1"/>
    </xf>
    <xf numFmtId="0" fontId="4" fillId="4" borderId="41" xfId="0" applyFont="1" applyFill="1" applyBorder="1" applyAlignment="1" applyProtection="1">
      <alignment vertical="center" wrapText="1"/>
    </xf>
    <xf numFmtId="0" fontId="5" fillId="0" borderId="4" xfId="0" applyFont="1" applyFill="1" applyBorder="1" applyAlignment="1" applyProtection="1">
      <alignment horizontal="left" vertical="center" wrapText="1" indent="1"/>
    </xf>
    <xf numFmtId="0" fontId="5" fillId="0" borderId="5" xfId="0" applyFont="1" applyFill="1" applyBorder="1" applyAlignment="1" applyProtection="1">
      <alignment horizontal="left" vertical="center" wrapText="1" indent="1"/>
    </xf>
    <xf numFmtId="0" fontId="5" fillId="0" borderId="6" xfId="0" applyFont="1" applyFill="1" applyBorder="1" applyAlignment="1" applyProtection="1">
      <alignment horizontal="left" vertical="center" wrapText="1" indent="1"/>
    </xf>
    <xf numFmtId="0" fontId="0" fillId="0" borderId="0" xfId="0" applyAlignment="1" applyProtection="1">
      <alignment horizontal="center" wrapText="1"/>
    </xf>
    <xf numFmtId="0" fontId="5" fillId="0" borderId="22" xfId="0" applyFont="1" applyFill="1" applyBorder="1" applyAlignment="1" applyProtection="1">
      <alignment horizontal="left" vertical="center" wrapText="1"/>
    </xf>
    <xf numFmtId="0" fontId="5" fillId="0" borderId="23" xfId="0" applyFont="1" applyFill="1" applyBorder="1" applyAlignment="1" applyProtection="1">
      <alignment horizontal="left" vertical="center" wrapText="1"/>
    </xf>
    <xf numFmtId="0" fontId="5" fillId="0" borderId="24" xfId="0" applyFont="1" applyFill="1" applyBorder="1" applyAlignment="1" applyProtection="1">
      <alignment horizontal="left" vertical="center" wrapText="1"/>
    </xf>
    <xf numFmtId="0" fontId="16" fillId="2" borderId="4" xfId="3" applyFont="1" applyFill="1" applyBorder="1" applyAlignment="1" applyProtection="1">
      <alignment vertical="center" wrapText="1"/>
      <protection locked="0"/>
    </xf>
    <xf numFmtId="0" fontId="18" fillId="0" borderId="22" xfId="0" applyFont="1" applyFill="1" applyBorder="1" applyAlignment="1" applyProtection="1">
      <alignment horizontal="left" vertical="center" wrapText="1"/>
    </xf>
    <xf numFmtId="0" fontId="18" fillId="0" borderId="23" xfId="0" applyFont="1" applyFill="1" applyBorder="1" applyAlignment="1" applyProtection="1">
      <alignment horizontal="left" vertical="center" wrapText="1"/>
    </xf>
    <xf numFmtId="0" fontId="18" fillId="0" borderId="24" xfId="0" applyFont="1" applyFill="1" applyBorder="1" applyAlignment="1" applyProtection="1">
      <alignment horizontal="left" vertical="center" wrapText="1"/>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10" borderId="22" xfId="0" applyFont="1" applyFill="1" applyBorder="1" applyAlignment="1" applyProtection="1">
      <alignment horizontal="left" vertical="center" wrapText="1"/>
    </xf>
    <xf numFmtId="0" fontId="4" fillId="10" borderId="23" xfId="0" applyFont="1" applyFill="1" applyBorder="1" applyAlignment="1" applyProtection="1">
      <alignment horizontal="left" vertical="center" wrapText="1"/>
    </xf>
    <xf numFmtId="0" fontId="4" fillId="10" borderId="24" xfId="0" applyFont="1" applyFill="1" applyBorder="1" applyAlignment="1" applyProtection="1">
      <alignment horizontal="left" vertical="center" wrapText="1"/>
    </xf>
    <xf numFmtId="0" fontId="5" fillId="10" borderId="22" xfId="0" applyFont="1" applyFill="1" applyBorder="1" applyAlignment="1" applyProtection="1">
      <alignment horizontal="left" vertical="center" wrapText="1"/>
    </xf>
    <xf numFmtId="0" fontId="5" fillId="10" borderId="23" xfId="0" applyFont="1" applyFill="1" applyBorder="1" applyAlignment="1" applyProtection="1">
      <alignment horizontal="left" vertical="center" wrapText="1"/>
    </xf>
    <xf numFmtId="0" fontId="5" fillId="10" borderId="24" xfId="0" applyFont="1" applyFill="1" applyBorder="1" applyAlignment="1" applyProtection="1">
      <alignment horizontal="left" vertical="center" wrapText="1"/>
    </xf>
    <xf numFmtId="0" fontId="4" fillId="3" borderId="16" xfId="3" applyFont="1" applyFill="1" applyBorder="1" applyAlignment="1" applyProtection="1">
      <alignment horizontal="center" vertical="center" wrapText="1"/>
    </xf>
    <xf numFmtId="0" fontId="0" fillId="0" borderId="18" xfId="0" applyBorder="1" applyAlignment="1" applyProtection="1">
      <alignment horizontal="center" vertical="center" wrapText="1"/>
    </xf>
    <xf numFmtId="0" fontId="0" fillId="0" borderId="17" xfId="0" applyBorder="1" applyAlignment="1" applyProtection="1">
      <alignment horizontal="center" vertical="center" wrapText="1"/>
    </xf>
    <xf numFmtId="0" fontId="16" fillId="3" borderId="28" xfId="3" applyFont="1" applyFill="1" applyBorder="1" applyAlignment="1" applyProtection="1">
      <alignment horizontal="center" vertical="center" wrapText="1"/>
    </xf>
    <xf numFmtId="0" fontId="0" fillId="0" borderId="29" xfId="0" applyBorder="1" applyAlignment="1" applyProtection="1">
      <alignment horizontal="center" vertical="center" wrapText="1"/>
    </xf>
    <xf numFmtId="0" fontId="0" fillId="0" borderId="30" xfId="0" applyBorder="1" applyAlignment="1" applyProtection="1">
      <alignment horizontal="center" vertical="center" wrapText="1"/>
    </xf>
    <xf numFmtId="0" fontId="12" fillId="7" borderId="25" xfId="0" applyFont="1" applyFill="1" applyBorder="1" applyAlignment="1" applyProtection="1">
      <alignment horizontal="left" vertical="center" wrapText="1" shrinkToFit="1"/>
    </xf>
    <xf numFmtId="0" fontId="12" fillId="7" borderId="1" xfId="0" applyFont="1" applyFill="1" applyBorder="1" applyAlignment="1" applyProtection="1">
      <alignment horizontal="left" vertical="center" wrapText="1" shrinkToFit="1"/>
    </xf>
    <xf numFmtId="0" fontId="12" fillId="7" borderId="26" xfId="0" applyFont="1" applyFill="1" applyBorder="1" applyAlignment="1" applyProtection="1">
      <alignment horizontal="left" vertical="center" wrapText="1" shrinkToFit="1"/>
    </xf>
    <xf numFmtId="0" fontId="5" fillId="0" borderId="31" xfId="0" applyFont="1" applyFill="1" applyBorder="1" applyAlignment="1" applyProtection="1">
      <alignment horizontal="left" vertical="center" wrapText="1"/>
    </xf>
    <xf numFmtId="0" fontId="5" fillId="0" borderId="32"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12" fillId="10" borderId="19" xfId="0" applyFont="1" applyFill="1" applyBorder="1" applyAlignment="1" applyProtection="1">
      <alignment horizontal="left" vertical="center" wrapText="1"/>
    </xf>
    <xf numFmtId="0" fontId="12" fillId="10" borderId="20" xfId="0" applyFont="1" applyFill="1" applyBorder="1" applyAlignment="1" applyProtection="1">
      <alignment horizontal="left" vertical="center" wrapText="1"/>
    </xf>
    <xf numFmtId="0" fontId="12" fillId="10" borderId="21" xfId="0" applyFont="1" applyFill="1" applyBorder="1" applyAlignment="1" applyProtection="1">
      <alignment horizontal="left" vertical="center" wrapText="1"/>
    </xf>
    <xf numFmtId="0" fontId="12" fillId="10" borderId="22" xfId="0" applyFont="1" applyFill="1" applyBorder="1" applyAlignment="1" applyProtection="1">
      <alignment horizontal="left" vertical="center" wrapText="1"/>
    </xf>
    <xf numFmtId="0" fontId="12" fillId="10" borderId="23" xfId="0" applyFont="1" applyFill="1" applyBorder="1" applyAlignment="1" applyProtection="1">
      <alignment horizontal="left" vertical="center" wrapText="1"/>
    </xf>
    <xf numFmtId="0" fontId="12" fillId="10" borderId="24" xfId="0" applyFont="1" applyFill="1" applyBorder="1" applyAlignment="1" applyProtection="1">
      <alignment horizontal="left" vertical="center" wrapText="1"/>
    </xf>
    <xf numFmtId="0" fontId="12" fillId="0" borderId="22" xfId="0" applyFont="1" applyFill="1" applyBorder="1" applyAlignment="1" applyProtection="1">
      <alignment horizontal="left" vertical="center" wrapText="1"/>
    </xf>
    <xf numFmtId="0" fontId="12" fillId="0" borderId="23" xfId="0" applyFont="1" applyFill="1" applyBorder="1" applyAlignment="1" applyProtection="1">
      <alignment horizontal="left" vertical="center" wrapText="1"/>
    </xf>
    <xf numFmtId="0" fontId="12" fillId="0" borderId="24" xfId="0" applyFont="1" applyFill="1" applyBorder="1" applyAlignment="1" applyProtection="1">
      <alignment horizontal="left" vertical="center" wrapText="1"/>
    </xf>
    <xf numFmtId="0" fontId="5" fillId="0" borderId="12" xfId="0" applyFont="1" applyFill="1" applyBorder="1" applyAlignment="1" applyProtection="1">
      <alignment horizontal="left" vertical="center" wrapText="1"/>
    </xf>
    <xf numFmtId="0" fontId="5" fillId="0" borderId="12" xfId="0" applyFont="1" applyFill="1" applyBorder="1" applyAlignment="1" applyProtection="1">
      <alignment horizontal="left" vertical="center" wrapText="1" indent="1"/>
    </xf>
    <xf numFmtId="0" fontId="4" fillId="10" borderId="12" xfId="0" applyFont="1" applyFill="1" applyBorder="1" applyAlignment="1" applyProtection="1">
      <alignment horizontal="left" vertical="center" wrapText="1"/>
    </xf>
    <xf numFmtId="0" fontId="5" fillId="0" borderId="27" xfId="0" applyFont="1" applyFill="1" applyBorder="1" applyAlignment="1" applyProtection="1">
      <alignment horizontal="left" vertical="center" wrapText="1"/>
    </xf>
    <xf numFmtId="0" fontId="12" fillId="7" borderId="25"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6" xfId="0" applyFont="1" applyFill="1" applyBorder="1" applyAlignment="1" applyProtection="1">
      <alignment horizontal="left" vertical="center" shrinkToFit="1"/>
    </xf>
    <xf numFmtId="0" fontId="31" fillId="10" borderId="13" xfId="0" applyFont="1" applyFill="1" applyBorder="1" applyAlignment="1" applyProtection="1">
      <alignment horizontal="left" vertical="center" wrapText="1"/>
    </xf>
    <xf numFmtId="0" fontId="12" fillId="10" borderId="13" xfId="0" applyFont="1" applyFill="1" applyBorder="1" applyAlignment="1" applyProtection="1">
      <alignment horizontal="left" vertical="center" wrapText="1"/>
    </xf>
    <xf numFmtId="0" fontId="5" fillId="0" borderId="27" xfId="0" applyFont="1" applyFill="1" applyBorder="1" applyAlignment="1" applyProtection="1">
      <alignment horizontal="left" vertical="center" wrapText="1" indent="1"/>
    </xf>
    <xf numFmtId="0" fontId="5" fillId="9" borderId="22" xfId="0" applyFont="1" applyFill="1" applyBorder="1" applyAlignment="1" applyProtection="1">
      <alignment horizontal="left" vertical="center" wrapText="1" indent="1"/>
    </xf>
    <xf numFmtId="0" fontId="5" fillId="9" borderId="23" xfId="0" applyFont="1" applyFill="1" applyBorder="1" applyAlignment="1" applyProtection="1">
      <alignment horizontal="left" vertical="center" wrapText="1" indent="1"/>
    </xf>
    <xf numFmtId="0" fontId="5" fillId="9" borderId="24" xfId="0" applyFont="1" applyFill="1" applyBorder="1" applyAlignment="1" applyProtection="1">
      <alignment horizontal="left" vertical="center" wrapText="1" indent="1"/>
    </xf>
    <xf numFmtId="0" fontId="5" fillId="9" borderId="12"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31" fillId="10" borderId="12" xfId="0" applyFont="1" applyFill="1" applyBorder="1" applyAlignment="1" applyProtection="1">
      <alignment horizontal="left" vertical="center" wrapText="1"/>
    </xf>
    <xf numFmtId="0" fontId="12" fillId="10" borderId="12" xfId="0" applyFont="1" applyFill="1" applyBorder="1" applyAlignment="1" applyProtection="1">
      <alignment horizontal="left" vertical="center" wrapText="1"/>
    </xf>
    <xf numFmtId="0" fontId="12" fillId="0" borderId="12" xfId="0" applyFont="1" applyFill="1" applyBorder="1" applyAlignment="1" applyProtection="1">
      <alignment horizontal="left" vertical="center" wrapText="1"/>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3" fillId="0" borderId="38" xfId="0" applyFont="1" applyBorder="1" applyAlignment="1" applyProtection="1">
      <alignment horizontal="left" vertical="center" wrapText="1"/>
    </xf>
    <xf numFmtId="0" fontId="16" fillId="9" borderId="38" xfId="0" applyFont="1" applyFill="1" applyBorder="1" applyAlignment="1" applyProtection="1">
      <alignment horizontal="left" vertical="center" wrapText="1"/>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34" xfId="0" applyFont="1" applyBorder="1" applyAlignment="1" applyProtection="1">
      <alignment horizontal="center" vertical="center" wrapText="1"/>
    </xf>
    <xf numFmtId="0" fontId="3" fillId="0" borderId="35"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35" xfId="0" applyFont="1" applyBorder="1" applyProtection="1"/>
    <xf numFmtId="3" fontId="9" fillId="3" borderId="8" xfId="0" applyNumberFormat="1" applyFont="1" applyFill="1" applyBorder="1" applyAlignment="1" applyProtection="1">
      <alignment horizontal="center" vertical="center" wrapText="1"/>
    </xf>
    <xf numFmtId="3" fontId="3" fillId="0" borderId="35"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36"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17" fillId="6" borderId="37" xfId="0" applyFont="1" applyFill="1" applyBorder="1" applyAlignment="1" applyProtection="1">
      <alignment horizontal="left" vertical="center"/>
    </xf>
    <xf numFmtId="0" fontId="19" fillId="6" borderId="37" xfId="0" applyFont="1" applyFill="1" applyBorder="1" applyAlignment="1" applyProtection="1">
      <alignment vertical="center"/>
    </xf>
    <xf numFmtId="0" fontId="19" fillId="6" borderId="47" xfId="0" applyFont="1" applyFill="1" applyBorder="1" applyAlignment="1" applyProtection="1">
      <alignment vertical="center"/>
    </xf>
    <xf numFmtId="0" fontId="3" fillId="0" borderId="37" xfId="0" applyFont="1" applyBorder="1" applyAlignment="1" applyProtection="1">
      <alignment vertical="center"/>
    </xf>
    <xf numFmtId="0" fontId="16" fillId="0" borderId="38" xfId="0" applyFont="1" applyBorder="1" applyAlignment="1" applyProtection="1">
      <alignment horizontal="left" vertical="center" wrapText="1"/>
    </xf>
    <xf numFmtId="0" fontId="16" fillId="9" borderId="39" xfId="0" applyFont="1" applyFill="1" applyBorder="1" applyAlignment="1" applyProtection="1">
      <alignment horizontal="left" vertical="center" wrapText="1"/>
    </xf>
    <xf numFmtId="0" fontId="17" fillId="6" borderId="40" xfId="0" applyFont="1" applyFill="1" applyBorder="1" applyAlignment="1" applyProtection="1">
      <alignment horizontal="left" vertical="center"/>
    </xf>
    <xf numFmtId="0" fontId="3" fillId="0" borderId="40" xfId="0" applyFont="1" applyBorder="1" applyAlignment="1" applyProtection="1">
      <alignment vertical="center"/>
    </xf>
    <xf numFmtId="0" fontId="37" fillId="9" borderId="38" xfId="0" applyFont="1" applyFill="1" applyBorder="1" applyAlignment="1" applyProtection="1">
      <alignment horizontal="left" vertical="center" wrapText="1"/>
    </xf>
    <xf numFmtId="0" fontId="17" fillId="9" borderId="38" xfId="0" applyFont="1" applyFill="1" applyBorder="1" applyAlignment="1" applyProtection="1">
      <alignment horizontal="left" vertical="center" wrapText="1"/>
    </xf>
    <xf numFmtId="0" fontId="37" fillId="9" borderId="39" xfId="0" applyFont="1" applyFill="1" applyBorder="1" applyAlignment="1" applyProtection="1">
      <alignment horizontal="left" vertical="center" wrapText="1"/>
    </xf>
    <xf numFmtId="0" fontId="17" fillId="9" borderId="39" xfId="0" applyFont="1" applyFill="1" applyBorder="1" applyAlignment="1" applyProtection="1">
      <alignment horizontal="left" vertical="center" wrapText="1"/>
    </xf>
    <xf numFmtId="0" fontId="3" fillId="0" borderId="40" xfId="0" applyFont="1" applyBorder="1" applyProtection="1"/>
    <xf numFmtId="0" fontId="40" fillId="0" borderId="0" xfId="0" applyFont="1" applyAlignment="1">
      <alignment horizontal="justify" vertical="top" wrapText="1"/>
    </xf>
    <xf numFmtId="0" fontId="40" fillId="0" borderId="0" xfId="0" applyFont="1" applyAlignment="1">
      <alignment horizontal="justify" vertical="top"/>
    </xf>
  </cellXfs>
  <cellStyles count="6">
    <cellStyle name="Hyperlink 2" xfId="2" xr:uid="{00000000-0005-0000-0000-000000000000}"/>
    <cellStyle name="Normal" xfId="0" builtinId="0"/>
    <cellStyle name="Normal 2" xfId="3" xr:uid="{00000000-0005-0000-0000-000002000000}"/>
    <cellStyle name="Normal 2 2" xfId="5" xr:uid="{92A46F6C-E5E4-459F-B69E-4A4E118CA9DB}"/>
    <cellStyle name="Normal 3" xfId="4" xr:uid="{00000000-0005-0000-0000-000003000000}"/>
    <cellStyle name="Style 1"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285">
            <xs:annotation>
              <xs:documentation>
						JADRAN d.d.
					</xs:documentation>
            </xs:annotation>
          </xs:enumeration>
          <xs:enumeration value="5158">
            <xs:annotation>
              <xs:documentation>
						SUNCE KONCERN d.d. za turizam i ugostiteljstvo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076385" type="decimal_18_2" nillable="false"/>
          <xs:element name="P1082589" type="decimal_18_2" nillable="false"/>
          <xs:element name="P1076386" type="decimal_18_2" nillable="false"/>
          <xs:element name="P1082590" type="decimal_18_2" nillable="false"/>
          <xs:element name="P1076387" type="decimal_18_2" nillable="false"/>
          <xs:element name="P1082591" type="decimal_18_2" nillable="false"/>
          <xs:element name="P1076388" type="decimal_18_2" nillable="false"/>
          <xs:element name="P1082592" type="decimal_18_2" nillable="false"/>
          <xs:element name="P1076389" type="decimal_18_2" nillable="false"/>
          <xs:element name="P1082593" type="decimal_18_2" nillable="false"/>
          <xs:element name="P1076390" type="decimal_18_2" nillable="false"/>
          <xs:element name="P1082594"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076397" type="decimal_18_2" nillable="false"/>
          <xs:element name="P1082601" type="decimal_18_2" nillable="false"/>
          <xs:element name="P1076398" type="decimal_18_2" nillable="false"/>
          <xs:element name="P1082602" type="decimal_18_2" nillable="false"/>
          <xs:element name="P1076399" type="decimal_18_2" nillable="false"/>
          <xs:element name="P1082603" type="decimal_18_2" nillable="false"/>
          <xs:element name="P1076400" type="decimal_18_2" nillable="false"/>
          <xs:element name="P1082604" type="decimal_18_2" nillable="false"/>
          <xs:element name="P1076401" type="decimal_18_2" nillable="false"/>
          <xs:element name="P1082605" type="decimal_18_2" nillable="false"/>
          <xs:element name="P1076402" type="decimal_18_2" nillable="false"/>
          <xs:element name="P1082606"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1" xpath="/TFI-IZD-POD/Izvjesce/Godina" xmlDataType="integer"/>
    </xmlCellPr>
  </singleXmlCell>
  <singleXmlCell id="2" xr6:uid="{00000000-000C-0000-FFFF-FFFF01000000}" r="E8" connectionId="0">
    <xmlCellPr id="1" xr6:uid="{00000000-0010-0000-0100-000001000000}" uniqueName="Period">
      <xmlPr mapId="1" xpath="/TFI-IZD-POD/Izvjesce/Period" xmlDataType="short"/>
    </xmlCellPr>
  </singleXmlCell>
  <singleXmlCell id="3" xr6:uid="{00000000-000C-0000-FFFF-FFFF02000000}" r="C17" connectionId="0">
    <xmlCellPr id="1" xr6:uid="{00000000-0010-0000-0200-000001000000}" uniqueName="sif_ust">
      <xmlPr mapId="1" xpath="/TFI-IZD-POD/Izvjesce/sif_ust" xmlDataType="string"/>
    </xmlCellPr>
  </singleXmlCell>
  <singleXmlCell id="4" xr6:uid="{00000000-000C-0000-FFFF-FFFF03000000}" r="C31" connectionId="0">
    <xmlCellPr id="1" xr6:uid="{00000000-0010-0000-0300-000001000000}"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1" xpath="/TFI-IZD-POD/IFP-GFI-IZD-POD_1000374/P1074366" xmlDataType="decimal"/>
    </xmlCellPr>
  </singleXmlCell>
  <singleXmlCell id="6" xr6:uid="{00000000-000C-0000-FFFF-FFFF05000000}" r="I8" connectionId="0">
    <xmlCellPr id="1" xr6:uid="{00000000-0010-0000-0500-000001000000}" uniqueName="P1074367">
      <xmlPr mapId="1" xpath="/TFI-IZD-POD/IFP-GFI-IZD-POD_1000374/P1074367" xmlDataType="decimal"/>
    </xmlCellPr>
  </singleXmlCell>
  <singleXmlCell id="9" xr6:uid="{00000000-000C-0000-FFFF-FFFF06000000}" r="H9" connectionId="0">
    <xmlCellPr id="1" xr6:uid="{00000000-0010-0000-0600-000001000000}" uniqueName="P1074368">
      <xmlPr mapId="1" xpath="/TFI-IZD-POD/IFP-GFI-IZD-POD_1000374/P1074368" xmlDataType="decimal"/>
    </xmlCellPr>
  </singleXmlCell>
  <singleXmlCell id="10" xr6:uid="{00000000-000C-0000-FFFF-FFFF07000000}" r="I9" connectionId="0">
    <xmlCellPr id="1" xr6:uid="{00000000-0010-0000-0700-000001000000}" uniqueName="P1074369">
      <xmlPr mapId="1" xpath="/TFI-IZD-POD/IFP-GFI-IZD-POD_1000374/P1074369" xmlDataType="decimal"/>
    </xmlCellPr>
  </singleXmlCell>
  <singleXmlCell id="13" xr6:uid="{00000000-000C-0000-FFFF-FFFF08000000}" r="H10" connectionId="0">
    <xmlCellPr id="1" xr6:uid="{00000000-0010-0000-0800-000001000000}" uniqueName="P1074370">
      <xmlPr mapId="1" xpath="/TFI-IZD-POD/IFP-GFI-IZD-POD_1000374/P1074370" xmlDataType="decimal"/>
    </xmlCellPr>
  </singleXmlCell>
  <singleXmlCell id="14" xr6:uid="{00000000-000C-0000-FFFF-FFFF09000000}" r="I10" connectionId="0">
    <xmlCellPr id="1" xr6:uid="{00000000-0010-0000-0900-000001000000}" uniqueName="P1074371">
      <xmlPr mapId="1" xpath="/TFI-IZD-POD/IFP-GFI-IZD-POD_1000374/P1074371" xmlDataType="decimal"/>
    </xmlCellPr>
  </singleXmlCell>
  <singleXmlCell id="15" xr6:uid="{00000000-000C-0000-FFFF-FFFF0A000000}" r="H11" connectionId="0">
    <xmlCellPr id="1" xr6:uid="{00000000-0010-0000-0A00-000001000000}" uniqueName="P1074372">
      <xmlPr mapId="1" xpath="/TFI-IZD-POD/IFP-GFI-IZD-POD_1000374/P1074372" xmlDataType="decimal"/>
    </xmlCellPr>
  </singleXmlCell>
  <singleXmlCell id="16" xr6:uid="{00000000-000C-0000-FFFF-FFFF0B000000}" r="I11" connectionId="0">
    <xmlCellPr id="1" xr6:uid="{00000000-0010-0000-0B00-000001000000}" uniqueName="P1074373">
      <xmlPr mapId="1" xpath="/TFI-IZD-POD/IFP-GFI-IZD-POD_1000374/P1074373" xmlDataType="decimal"/>
    </xmlCellPr>
  </singleXmlCell>
  <singleXmlCell id="17" xr6:uid="{00000000-000C-0000-FFFF-FFFF0C000000}" r="H12" connectionId="0">
    <xmlCellPr id="1" xr6:uid="{00000000-0010-0000-0C00-000001000000}" uniqueName="P1074374">
      <xmlPr mapId="1" xpath="/TFI-IZD-POD/IFP-GFI-IZD-POD_1000374/P1074374" xmlDataType="decimal"/>
    </xmlCellPr>
  </singleXmlCell>
  <singleXmlCell id="18" xr6:uid="{00000000-000C-0000-FFFF-FFFF0D000000}" r="I12" connectionId="0">
    <xmlCellPr id="1" xr6:uid="{00000000-0010-0000-0D00-000001000000}" uniqueName="P1074375">
      <xmlPr mapId="1" xpath="/TFI-IZD-POD/IFP-GFI-IZD-POD_1000374/P1074375" xmlDataType="decimal"/>
    </xmlCellPr>
  </singleXmlCell>
  <singleXmlCell id="19" xr6:uid="{00000000-000C-0000-FFFF-FFFF0E000000}" r="H13" connectionId="0">
    <xmlCellPr id="1" xr6:uid="{00000000-0010-0000-0E00-000001000000}" uniqueName="P1074376">
      <xmlPr mapId="1" xpath="/TFI-IZD-POD/IFP-GFI-IZD-POD_1000374/P1074376" xmlDataType="decimal"/>
    </xmlCellPr>
  </singleXmlCell>
  <singleXmlCell id="20" xr6:uid="{00000000-000C-0000-FFFF-FFFF0F000000}" r="I13" connectionId="0">
    <xmlCellPr id="1" xr6:uid="{00000000-0010-0000-0F00-000001000000}" uniqueName="P1074491">
      <xmlPr mapId="1" xpath="/TFI-IZD-POD/IFP-GFI-IZD-POD_1000374/P1074491" xmlDataType="decimal"/>
    </xmlCellPr>
  </singleXmlCell>
  <singleXmlCell id="21" xr6:uid="{00000000-000C-0000-FFFF-FFFF10000000}" r="H14" connectionId="0">
    <xmlCellPr id="1" xr6:uid="{00000000-0010-0000-1000-000001000000}" uniqueName="P1074492">
      <xmlPr mapId="1" xpath="/TFI-IZD-POD/IFP-GFI-IZD-POD_1000374/P1074492" xmlDataType="decimal"/>
    </xmlCellPr>
  </singleXmlCell>
  <singleXmlCell id="22" xr6:uid="{00000000-000C-0000-FFFF-FFFF11000000}" r="I14" connectionId="0">
    <xmlCellPr id="1" xr6:uid="{00000000-0010-0000-1100-000001000000}" uniqueName="P1074493">
      <xmlPr mapId="1" xpath="/TFI-IZD-POD/IFP-GFI-IZD-POD_1000374/P1074493" xmlDataType="decimal"/>
    </xmlCellPr>
  </singleXmlCell>
  <singleXmlCell id="23" xr6:uid="{00000000-000C-0000-FFFF-FFFF12000000}" r="H15" connectionId="0">
    <xmlCellPr id="1" xr6:uid="{00000000-0010-0000-1200-000001000000}" uniqueName="P1074494">
      <xmlPr mapId="1" xpath="/TFI-IZD-POD/IFP-GFI-IZD-POD_1000374/P1074494" xmlDataType="decimal"/>
    </xmlCellPr>
  </singleXmlCell>
  <singleXmlCell id="24" xr6:uid="{00000000-000C-0000-FFFF-FFFF13000000}" r="I15" connectionId="0">
    <xmlCellPr id="1" xr6:uid="{00000000-0010-0000-1300-000001000000}" uniqueName="P1074575">
      <xmlPr mapId="1" xpath="/TFI-IZD-POD/IFP-GFI-IZD-POD_1000374/P1074575" xmlDataType="decimal"/>
    </xmlCellPr>
  </singleXmlCell>
  <singleXmlCell id="25" xr6:uid="{00000000-000C-0000-FFFF-FFFF14000000}" r="H16" connectionId="0">
    <xmlCellPr id="1" xr6:uid="{00000000-0010-0000-1400-000001000000}" uniqueName="P1074576">
      <xmlPr mapId="1" xpath="/TFI-IZD-POD/IFP-GFI-IZD-POD_1000374/P1074576" xmlDataType="decimal"/>
    </xmlCellPr>
  </singleXmlCell>
  <singleXmlCell id="26" xr6:uid="{00000000-000C-0000-FFFF-FFFF15000000}" r="I16" connectionId="0">
    <xmlCellPr id="1" xr6:uid="{00000000-0010-0000-1500-000001000000}" uniqueName="P1074577">
      <xmlPr mapId="1" xpath="/TFI-IZD-POD/IFP-GFI-IZD-POD_1000374/P1074577" xmlDataType="decimal"/>
    </xmlCellPr>
  </singleXmlCell>
  <singleXmlCell id="27" xr6:uid="{00000000-000C-0000-FFFF-FFFF16000000}" r="H17" connectionId="0">
    <xmlCellPr id="1" xr6:uid="{00000000-0010-0000-1600-000001000000}" uniqueName="P1074578">
      <xmlPr mapId="1" xpath="/TFI-IZD-POD/IFP-GFI-IZD-POD_1000374/P1074578" xmlDataType="decimal"/>
    </xmlCellPr>
  </singleXmlCell>
  <singleXmlCell id="28" xr6:uid="{00000000-000C-0000-FFFF-FFFF17000000}" r="I17" connectionId="0">
    <xmlCellPr id="1" xr6:uid="{00000000-0010-0000-1700-000001000000}" uniqueName="P1074579">
      <xmlPr mapId="1" xpath="/TFI-IZD-POD/IFP-GFI-IZD-POD_1000374/P1074579" xmlDataType="decimal"/>
    </xmlCellPr>
  </singleXmlCell>
  <singleXmlCell id="29" xr6:uid="{00000000-000C-0000-FFFF-FFFF18000000}" r="H18" connectionId="0">
    <xmlCellPr id="1" xr6:uid="{00000000-0010-0000-1800-000001000000}" uniqueName="P1074656">
      <xmlPr mapId="1" xpath="/TFI-IZD-POD/IFP-GFI-IZD-POD_1000374/P1074656" xmlDataType="decimal"/>
    </xmlCellPr>
  </singleXmlCell>
  <singleXmlCell id="30" xr6:uid="{00000000-000C-0000-FFFF-FFFF19000000}" r="I18" connectionId="0">
    <xmlCellPr id="1" xr6:uid="{00000000-0010-0000-1900-000001000000}" uniqueName="P1074657">
      <xmlPr mapId="1" xpath="/TFI-IZD-POD/IFP-GFI-IZD-POD_1000374/P1074657" xmlDataType="decimal"/>
    </xmlCellPr>
  </singleXmlCell>
  <singleXmlCell id="31" xr6:uid="{00000000-000C-0000-FFFF-FFFF1A000000}" r="H19" connectionId="0">
    <xmlCellPr id="1" xr6:uid="{00000000-0010-0000-1A00-000001000000}" uniqueName="P1074658">
      <xmlPr mapId="1" xpath="/TFI-IZD-POD/IFP-GFI-IZD-POD_1000374/P1074658" xmlDataType="decimal"/>
    </xmlCellPr>
  </singleXmlCell>
  <singleXmlCell id="32" xr6:uid="{00000000-000C-0000-FFFF-FFFF1B000000}" r="I19" connectionId="0">
    <xmlCellPr id="1" xr6:uid="{00000000-0010-0000-1B00-000001000000}" uniqueName="P1074659">
      <xmlPr mapId="1" xpath="/TFI-IZD-POD/IFP-GFI-IZD-POD_1000374/P1074659" xmlDataType="decimal"/>
    </xmlCellPr>
  </singleXmlCell>
  <singleXmlCell id="33" xr6:uid="{00000000-000C-0000-FFFF-FFFF1C000000}" r="H20" connectionId="0">
    <xmlCellPr id="1" xr6:uid="{00000000-0010-0000-1C00-000001000000}" uniqueName="P1074894">
      <xmlPr mapId="1" xpath="/TFI-IZD-POD/IFP-GFI-IZD-POD_1000374/P1074894" xmlDataType="decimal"/>
    </xmlCellPr>
  </singleXmlCell>
  <singleXmlCell id="34" xr6:uid="{00000000-000C-0000-FFFF-FFFF1D000000}" r="I20" connectionId="0">
    <xmlCellPr id="1" xr6:uid="{00000000-0010-0000-1D00-000001000000}" uniqueName="P1074895">
      <xmlPr mapId="1" xpath="/TFI-IZD-POD/IFP-GFI-IZD-POD_1000374/P1074895" xmlDataType="decimal"/>
    </xmlCellPr>
  </singleXmlCell>
  <singleXmlCell id="35" xr6:uid="{00000000-000C-0000-FFFF-FFFF1E000000}" r="H21" connectionId="0">
    <xmlCellPr id="1" xr6:uid="{00000000-0010-0000-1E00-000001000000}" uniqueName="P1074896">
      <xmlPr mapId="1" xpath="/TFI-IZD-POD/IFP-GFI-IZD-POD_1000374/P1074896" xmlDataType="decimal"/>
    </xmlCellPr>
  </singleXmlCell>
  <singleXmlCell id="36" xr6:uid="{00000000-000C-0000-FFFF-FFFF1F000000}" r="I21" connectionId="0">
    <xmlCellPr id="1" xr6:uid="{00000000-0010-0000-1F00-000001000000}" uniqueName="P1074897">
      <xmlPr mapId="1" xpath="/TFI-IZD-POD/IFP-GFI-IZD-POD_1000374/P1074897" xmlDataType="decimal"/>
    </xmlCellPr>
  </singleXmlCell>
  <singleXmlCell id="37" xr6:uid="{00000000-000C-0000-FFFF-FFFF20000000}" r="H22" connectionId="0">
    <xmlCellPr id="1" xr6:uid="{00000000-0010-0000-2000-000001000000}" uniqueName="P1074898">
      <xmlPr mapId="1" xpath="/TFI-IZD-POD/IFP-GFI-IZD-POD_1000374/P1074898" xmlDataType="decimal"/>
    </xmlCellPr>
  </singleXmlCell>
  <singleXmlCell id="38" xr6:uid="{00000000-000C-0000-FFFF-FFFF21000000}" r="I22" connectionId="0">
    <xmlCellPr id="1" xr6:uid="{00000000-0010-0000-2100-000001000000}" uniqueName="P1074899">
      <xmlPr mapId="1" xpath="/TFI-IZD-POD/IFP-GFI-IZD-POD_1000374/P1074899" xmlDataType="decimal"/>
    </xmlCellPr>
  </singleXmlCell>
  <singleXmlCell id="39" xr6:uid="{00000000-000C-0000-FFFF-FFFF22000000}" r="H23" connectionId="0">
    <xmlCellPr id="1" xr6:uid="{00000000-0010-0000-2200-000001000000}" uniqueName="P1074900">
      <xmlPr mapId="1" xpath="/TFI-IZD-POD/IFP-GFI-IZD-POD_1000374/P1074900" xmlDataType="decimal"/>
    </xmlCellPr>
  </singleXmlCell>
  <singleXmlCell id="40" xr6:uid="{00000000-000C-0000-FFFF-FFFF23000000}" r="I23" connectionId="0">
    <xmlCellPr id="1" xr6:uid="{00000000-0010-0000-2300-000001000000}" uniqueName="P1074901">
      <xmlPr mapId="1" xpath="/TFI-IZD-POD/IFP-GFI-IZD-POD_1000374/P1074901" xmlDataType="decimal"/>
    </xmlCellPr>
  </singleXmlCell>
  <singleXmlCell id="41" xr6:uid="{00000000-000C-0000-FFFF-FFFF24000000}" r="H24" connectionId="0">
    <xmlCellPr id="1" xr6:uid="{00000000-0010-0000-2400-000001000000}" uniqueName="P1074902">
      <xmlPr mapId="1" xpath="/TFI-IZD-POD/IFP-GFI-IZD-POD_1000374/P1074902" xmlDataType="decimal"/>
    </xmlCellPr>
  </singleXmlCell>
  <singleXmlCell id="42" xr6:uid="{00000000-000C-0000-FFFF-FFFF25000000}" r="I24" connectionId="0">
    <xmlCellPr id="1" xr6:uid="{00000000-0010-0000-2500-000001000000}" uniqueName="P1074903">
      <xmlPr mapId="1" xpath="/TFI-IZD-POD/IFP-GFI-IZD-POD_1000374/P1074903" xmlDataType="decimal"/>
    </xmlCellPr>
  </singleXmlCell>
  <singleXmlCell id="43" xr6:uid="{00000000-000C-0000-FFFF-FFFF26000000}" r="H25" connectionId="0">
    <xmlCellPr id="1" xr6:uid="{00000000-0010-0000-2600-000001000000}" uniqueName="P1074904">
      <xmlPr mapId="1" xpath="/TFI-IZD-POD/IFP-GFI-IZD-POD_1000374/P1074904" xmlDataType="decimal"/>
    </xmlCellPr>
  </singleXmlCell>
  <singleXmlCell id="44" xr6:uid="{00000000-000C-0000-FFFF-FFFF27000000}" r="I25" connectionId="0">
    <xmlCellPr id="1" xr6:uid="{00000000-0010-0000-2700-000001000000}" uniqueName="P1074905">
      <xmlPr mapId="1" xpath="/TFI-IZD-POD/IFP-GFI-IZD-POD_1000374/P1074905" xmlDataType="decimal"/>
    </xmlCellPr>
  </singleXmlCell>
  <singleXmlCell id="45" xr6:uid="{00000000-000C-0000-FFFF-FFFF28000000}" r="H26" connectionId="0">
    <xmlCellPr id="1" xr6:uid="{00000000-0010-0000-2800-000001000000}" uniqueName="P1074906">
      <xmlPr mapId="1" xpath="/TFI-IZD-POD/IFP-GFI-IZD-POD_1000374/P1074906" xmlDataType="decimal"/>
    </xmlCellPr>
  </singleXmlCell>
  <singleXmlCell id="46" xr6:uid="{00000000-000C-0000-FFFF-FFFF29000000}" r="I26" connectionId="0">
    <xmlCellPr id="1" xr6:uid="{00000000-0010-0000-2900-000001000000}" uniqueName="P1074907">
      <xmlPr mapId="1" xpath="/TFI-IZD-POD/IFP-GFI-IZD-POD_1000374/P1074907" xmlDataType="decimal"/>
    </xmlCellPr>
  </singleXmlCell>
  <singleXmlCell id="47" xr6:uid="{00000000-000C-0000-FFFF-FFFF2A000000}" r="H27" connectionId="0">
    <xmlCellPr id="1" xr6:uid="{00000000-0010-0000-2A00-000001000000}" uniqueName="P1074908">
      <xmlPr mapId="1" xpath="/TFI-IZD-POD/IFP-GFI-IZD-POD_1000374/P1074908" xmlDataType="decimal"/>
    </xmlCellPr>
  </singleXmlCell>
  <singleXmlCell id="48" xr6:uid="{00000000-000C-0000-FFFF-FFFF2B000000}" r="I27" connectionId="0">
    <xmlCellPr id="1" xr6:uid="{00000000-0010-0000-2B00-000001000000}" uniqueName="P1074909">
      <xmlPr mapId="1" xpath="/TFI-IZD-POD/IFP-GFI-IZD-POD_1000374/P1074909" xmlDataType="decimal"/>
    </xmlCellPr>
  </singleXmlCell>
  <singleXmlCell id="49" xr6:uid="{00000000-000C-0000-FFFF-FFFF2C000000}" r="H28" connectionId="0">
    <xmlCellPr id="1" xr6:uid="{00000000-0010-0000-2C00-000001000000}" uniqueName="P1074910">
      <xmlPr mapId="1" xpath="/TFI-IZD-POD/IFP-GFI-IZD-POD_1000374/P1074910" xmlDataType="decimal"/>
    </xmlCellPr>
  </singleXmlCell>
  <singleXmlCell id="50" xr6:uid="{00000000-000C-0000-FFFF-FFFF2D000000}" r="I28" connectionId="0">
    <xmlCellPr id="1" xr6:uid="{00000000-0010-0000-2D00-000001000000}" uniqueName="P1074912">
      <xmlPr mapId="1" xpath="/TFI-IZD-POD/IFP-GFI-IZD-POD_1000374/P1074912" xmlDataType="decimal"/>
    </xmlCellPr>
  </singleXmlCell>
  <singleXmlCell id="51" xr6:uid="{00000000-000C-0000-FFFF-FFFF2E000000}" r="H29" connectionId="0">
    <xmlCellPr id="1" xr6:uid="{00000000-0010-0000-2E00-000001000000}" uniqueName="P1074914">
      <xmlPr mapId="1" xpath="/TFI-IZD-POD/IFP-GFI-IZD-POD_1000374/P1074914" xmlDataType="decimal"/>
    </xmlCellPr>
  </singleXmlCell>
  <singleXmlCell id="52" xr6:uid="{00000000-000C-0000-FFFF-FFFF2F000000}" r="I29" connectionId="0">
    <xmlCellPr id="1" xr6:uid="{00000000-0010-0000-2F00-000001000000}" uniqueName="P1074916">
      <xmlPr mapId="1" xpath="/TFI-IZD-POD/IFP-GFI-IZD-POD_1000374/P1074916" xmlDataType="decimal"/>
    </xmlCellPr>
  </singleXmlCell>
  <singleXmlCell id="53" xr6:uid="{00000000-000C-0000-FFFF-FFFF30000000}" r="H30" connectionId="0">
    <xmlCellPr id="1" xr6:uid="{00000000-0010-0000-3000-000001000000}" uniqueName="P1074918">
      <xmlPr mapId="1" xpath="/TFI-IZD-POD/IFP-GFI-IZD-POD_1000374/P1074918" xmlDataType="decimal"/>
    </xmlCellPr>
  </singleXmlCell>
  <singleXmlCell id="54" xr6:uid="{00000000-000C-0000-FFFF-FFFF31000000}" r="I30" connectionId="0">
    <xmlCellPr id="1" xr6:uid="{00000000-0010-0000-3100-000001000000}" uniqueName="P1074921">
      <xmlPr mapId="1" xpath="/TFI-IZD-POD/IFP-GFI-IZD-POD_1000374/P1074921" xmlDataType="decimal"/>
    </xmlCellPr>
  </singleXmlCell>
  <singleXmlCell id="55" xr6:uid="{00000000-000C-0000-FFFF-FFFF32000000}" r="H31" connectionId="0">
    <xmlCellPr id="1" xr6:uid="{00000000-0010-0000-3200-000001000000}" uniqueName="P1074927">
      <xmlPr mapId="1" xpath="/TFI-IZD-POD/IFP-GFI-IZD-POD_1000374/P1074927" xmlDataType="decimal"/>
    </xmlCellPr>
  </singleXmlCell>
  <singleXmlCell id="56" xr6:uid="{00000000-000C-0000-FFFF-FFFF33000000}" r="I31" connectionId="0">
    <xmlCellPr id="1" xr6:uid="{00000000-0010-0000-3300-000001000000}" uniqueName="P1074947">
      <xmlPr mapId="1" xpath="/TFI-IZD-POD/IFP-GFI-IZD-POD_1000374/P1074947" xmlDataType="decimal"/>
    </xmlCellPr>
  </singleXmlCell>
  <singleXmlCell id="57" xr6:uid="{00000000-000C-0000-FFFF-FFFF34000000}" r="H32" connectionId="0">
    <xmlCellPr id="1" xr6:uid="{00000000-0010-0000-3400-000001000000}" uniqueName="P1074949">
      <xmlPr mapId="1" xpath="/TFI-IZD-POD/IFP-GFI-IZD-POD_1000374/P1074949" xmlDataType="decimal"/>
    </xmlCellPr>
  </singleXmlCell>
  <singleXmlCell id="58" xr6:uid="{00000000-000C-0000-FFFF-FFFF35000000}" r="I32" connectionId="0">
    <xmlCellPr id="1" xr6:uid="{00000000-0010-0000-3500-000001000000}" uniqueName="P1074951">
      <xmlPr mapId="1" xpath="/TFI-IZD-POD/IFP-GFI-IZD-POD_1000374/P1074951" xmlDataType="decimal"/>
    </xmlCellPr>
  </singleXmlCell>
  <singleXmlCell id="59" xr6:uid="{00000000-000C-0000-FFFF-FFFF36000000}" r="H33" connectionId="0">
    <xmlCellPr id="1" xr6:uid="{00000000-0010-0000-3600-000001000000}" uniqueName="P1074954">
      <xmlPr mapId="1" xpath="/TFI-IZD-POD/IFP-GFI-IZD-POD_1000374/P1074954" xmlDataType="decimal"/>
    </xmlCellPr>
  </singleXmlCell>
  <singleXmlCell id="60" xr6:uid="{00000000-000C-0000-FFFF-FFFF37000000}" r="I33" connectionId="0">
    <xmlCellPr id="1" xr6:uid="{00000000-0010-0000-3700-000001000000}" uniqueName="P1074956">
      <xmlPr mapId="1" xpath="/TFI-IZD-POD/IFP-GFI-IZD-POD_1000374/P1074956" xmlDataType="decimal"/>
    </xmlCellPr>
  </singleXmlCell>
  <singleXmlCell id="61" xr6:uid="{00000000-000C-0000-FFFF-FFFF38000000}" r="H34" connectionId="0">
    <xmlCellPr id="1" xr6:uid="{00000000-0010-0000-3800-000001000000}" uniqueName="P1074958">
      <xmlPr mapId="1" xpath="/TFI-IZD-POD/IFP-GFI-IZD-POD_1000374/P1074958" xmlDataType="decimal"/>
    </xmlCellPr>
  </singleXmlCell>
  <singleXmlCell id="62" xr6:uid="{00000000-000C-0000-FFFF-FFFF39000000}" r="I34" connectionId="0">
    <xmlCellPr id="1" xr6:uid="{00000000-0010-0000-3900-000001000000}" uniqueName="P1074960">
      <xmlPr mapId="1" xpath="/TFI-IZD-POD/IFP-GFI-IZD-POD_1000374/P1074960" xmlDataType="decimal"/>
    </xmlCellPr>
  </singleXmlCell>
  <singleXmlCell id="63" xr6:uid="{00000000-000C-0000-FFFF-FFFF3A000000}" r="H35" connectionId="0">
    <xmlCellPr id="1" xr6:uid="{00000000-0010-0000-3A00-000001000000}" uniqueName="P1074962">
      <xmlPr mapId="1" xpath="/TFI-IZD-POD/IFP-GFI-IZD-POD_1000374/P1074962" xmlDataType="decimal"/>
    </xmlCellPr>
  </singleXmlCell>
  <singleXmlCell id="64" xr6:uid="{00000000-000C-0000-FFFF-FFFF3B000000}" r="I35" connectionId="0">
    <xmlCellPr id="1" xr6:uid="{00000000-0010-0000-3B00-000001000000}" uniqueName="P1074964">
      <xmlPr mapId="1" xpath="/TFI-IZD-POD/IFP-GFI-IZD-POD_1000374/P1074964" xmlDataType="decimal"/>
    </xmlCellPr>
  </singleXmlCell>
  <singleXmlCell id="65" xr6:uid="{00000000-000C-0000-FFFF-FFFF3C000000}" r="H36" connectionId="0">
    <xmlCellPr id="1" xr6:uid="{00000000-0010-0000-3C00-000001000000}" uniqueName="P1074923">
      <xmlPr mapId="1" xpath="/TFI-IZD-POD/IFP-GFI-IZD-POD_1000374/P1074923" xmlDataType="decimal"/>
    </xmlCellPr>
  </singleXmlCell>
  <singleXmlCell id="66" xr6:uid="{00000000-000C-0000-FFFF-FFFF3D000000}" r="I36" connectionId="0">
    <xmlCellPr id="1" xr6:uid="{00000000-0010-0000-3D00-000001000000}" uniqueName="P1074925">
      <xmlPr mapId="1" xpath="/TFI-IZD-POD/IFP-GFI-IZD-POD_1000374/P1074925" xmlDataType="decimal"/>
    </xmlCellPr>
  </singleXmlCell>
  <singleXmlCell id="67" xr6:uid="{00000000-000C-0000-FFFF-FFFF3E000000}" r="H37" connectionId="0">
    <xmlCellPr id="1" xr6:uid="{00000000-0010-0000-3E00-000001000000}" uniqueName="P1084406">
      <xmlPr mapId="1" xpath="/TFI-IZD-POD/IFP-GFI-IZD-POD_1000374/P1084406" xmlDataType="decimal"/>
    </xmlCellPr>
  </singleXmlCell>
  <singleXmlCell id="68" xr6:uid="{00000000-000C-0000-FFFF-FFFF3F000000}" r="I37" connectionId="0">
    <xmlCellPr id="1" xr6:uid="{00000000-0010-0000-3F00-000001000000}" uniqueName="P1084407">
      <xmlPr mapId="1" xpath="/TFI-IZD-POD/IFP-GFI-IZD-POD_1000374/P1084407" xmlDataType="decimal"/>
    </xmlCellPr>
  </singleXmlCell>
  <singleXmlCell id="69" xr6:uid="{00000000-000C-0000-FFFF-FFFF40000000}" r="H38" connectionId="0">
    <xmlCellPr id="1" xr6:uid="{00000000-0010-0000-4000-000001000000}" uniqueName="P1074967">
      <xmlPr mapId="1" xpath="/TFI-IZD-POD/IFP-GFI-IZD-POD_1000374/P1074967" xmlDataType="decimal"/>
    </xmlCellPr>
  </singleXmlCell>
  <singleXmlCell id="70" xr6:uid="{00000000-000C-0000-FFFF-FFFF41000000}" r="I38" connectionId="0">
    <xmlCellPr id="1" xr6:uid="{00000000-0010-0000-4100-000001000000}" uniqueName="P1074973">
      <xmlPr mapId="1" xpath="/TFI-IZD-POD/IFP-GFI-IZD-POD_1000374/P1074973" xmlDataType="decimal"/>
    </xmlCellPr>
  </singleXmlCell>
  <singleXmlCell id="71" xr6:uid="{00000000-000C-0000-FFFF-FFFF42000000}" r="H39" connectionId="0">
    <xmlCellPr id="1" xr6:uid="{00000000-0010-0000-4200-000001000000}" uniqueName="P1074975">
      <xmlPr mapId="1" xpath="/TFI-IZD-POD/IFP-GFI-IZD-POD_1000374/P1074975" xmlDataType="decimal"/>
    </xmlCellPr>
  </singleXmlCell>
  <singleXmlCell id="72" xr6:uid="{00000000-000C-0000-FFFF-FFFF43000000}" r="I39" connectionId="0">
    <xmlCellPr id="1" xr6:uid="{00000000-0010-0000-4300-000001000000}" uniqueName="P1074979">
      <xmlPr mapId="1" xpath="/TFI-IZD-POD/IFP-GFI-IZD-POD_1000374/P1074979" xmlDataType="decimal"/>
    </xmlCellPr>
  </singleXmlCell>
  <singleXmlCell id="73" xr6:uid="{00000000-000C-0000-FFFF-FFFF44000000}" r="H40" connectionId="0">
    <xmlCellPr id="1" xr6:uid="{00000000-0010-0000-4400-000001000000}" uniqueName="P1074981">
      <xmlPr mapId="1" xpath="/TFI-IZD-POD/IFP-GFI-IZD-POD_1000374/P1074981" xmlDataType="decimal"/>
    </xmlCellPr>
  </singleXmlCell>
  <singleXmlCell id="74" xr6:uid="{00000000-000C-0000-FFFF-FFFF45000000}" r="I40" connectionId="0">
    <xmlCellPr id="1" xr6:uid="{00000000-0010-0000-4500-000001000000}" uniqueName="P1074983">
      <xmlPr mapId="1" xpath="/TFI-IZD-POD/IFP-GFI-IZD-POD_1000374/P1074983" xmlDataType="decimal"/>
    </xmlCellPr>
  </singleXmlCell>
  <singleXmlCell id="75" xr6:uid="{00000000-000C-0000-FFFF-FFFF46000000}" r="H41" connectionId="0">
    <xmlCellPr id="1" xr6:uid="{00000000-0010-0000-4600-000001000000}" uniqueName="P1074985">
      <xmlPr mapId="1" xpath="/TFI-IZD-POD/IFP-GFI-IZD-POD_1000374/P1074985" xmlDataType="decimal"/>
    </xmlCellPr>
  </singleXmlCell>
  <singleXmlCell id="76" xr6:uid="{00000000-000C-0000-FFFF-FFFF47000000}" r="I41" connectionId="0">
    <xmlCellPr id="1" xr6:uid="{00000000-0010-0000-4700-000001000000}" uniqueName="P1074987">
      <xmlPr mapId="1" xpath="/TFI-IZD-POD/IFP-GFI-IZD-POD_1000374/P1074987" xmlDataType="decimal"/>
    </xmlCellPr>
  </singleXmlCell>
  <singleXmlCell id="77" xr6:uid="{00000000-000C-0000-FFFF-FFFF48000000}" r="H42" connectionId="0">
    <xmlCellPr id="1" xr6:uid="{00000000-0010-0000-4800-000001000000}" uniqueName="P1074989">
      <xmlPr mapId="1" xpath="/TFI-IZD-POD/IFP-GFI-IZD-POD_1000374/P1074989" xmlDataType="decimal"/>
    </xmlCellPr>
  </singleXmlCell>
  <singleXmlCell id="78" xr6:uid="{00000000-000C-0000-FFFF-FFFF49000000}" r="I42" connectionId="0">
    <xmlCellPr id="1" xr6:uid="{00000000-0010-0000-4900-000001000000}" uniqueName="P1074991">
      <xmlPr mapId="1" xpath="/TFI-IZD-POD/IFP-GFI-IZD-POD_1000374/P1074991" xmlDataType="decimal"/>
    </xmlCellPr>
  </singleXmlCell>
  <singleXmlCell id="79" xr6:uid="{00000000-000C-0000-FFFF-FFFF4A000000}" r="H43" connectionId="0">
    <xmlCellPr id="1" xr6:uid="{00000000-0010-0000-4A00-000001000000}" uniqueName="P1074994">
      <xmlPr mapId="1" xpath="/TFI-IZD-POD/IFP-GFI-IZD-POD_1000374/P1074994" xmlDataType="decimal"/>
    </xmlCellPr>
  </singleXmlCell>
  <singleXmlCell id="80" xr6:uid="{00000000-000C-0000-FFFF-FFFF4B000000}" r="I43" connectionId="0">
    <xmlCellPr id="1" xr6:uid="{00000000-0010-0000-4B00-000001000000}" uniqueName="P1074997">
      <xmlPr mapId="1" xpath="/TFI-IZD-POD/IFP-GFI-IZD-POD_1000374/P1074997" xmlDataType="decimal"/>
    </xmlCellPr>
  </singleXmlCell>
  <singleXmlCell id="81" xr6:uid="{00000000-000C-0000-FFFF-FFFF4C000000}" r="H44" connectionId="0">
    <xmlCellPr id="1" xr6:uid="{00000000-0010-0000-4C00-000001000000}" uniqueName="P1074998">
      <xmlPr mapId="1" xpath="/TFI-IZD-POD/IFP-GFI-IZD-POD_1000374/P1074998" xmlDataType="decimal"/>
    </xmlCellPr>
  </singleXmlCell>
  <singleXmlCell id="82" xr6:uid="{00000000-000C-0000-FFFF-FFFF4D000000}" r="I44" connectionId="0">
    <xmlCellPr id="1" xr6:uid="{00000000-0010-0000-4D00-000001000000}" uniqueName="P1075000">
      <xmlPr mapId="1" xpath="/TFI-IZD-POD/IFP-GFI-IZD-POD_1000374/P1075000" xmlDataType="decimal"/>
    </xmlCellPr>
  </singleXmlCell>
  <singleXmlCell id="83" xr6:uid="{00000000-000C-0000-FFFF-FFFF4E000000}" r="H45" connectionId="0">
    <xmlCellPr id="1" xr6:uid="{00000000-0010-0000-4E00-000001000000}" uniqueName="P1075001">
      <xmlPr mapId="1" xpath="/TFI-IZD-POD/IFP-GFI-IZD-POD_1000374/P1075001" xmlDataType="decimal"/>
    </xmlCellPr>
  </singleXmlCell>
  <singleXmlCell id="84" xr6:uid="{00000000-000C-0000-FFFF-FFFF4F000000}" r="I45" connectionId="0">
    <xmlCellPr id="1" xr6:uid="{00000000-0010-0000-4F00-000001000000}" uniqueName="P1075003">
      <xmlPr mapId="1" xpath="/TFI-IZD-POD/IFP-GFI-IZD-POD_1000374/P1075003" xmlDataType="decimal"/>
    </xmlCellPr>
  </singleXmlCell>
  <singleXmlCell id="85" xr6:uid="{00000000-000C-0000-FFFF-FFFF50000000}" r="H46" connectionId="0">
    <xmlCellPr id="1" xr6:uid="{00000000-0010-0000-5000-000001000000}" uniqueName="P1075005">
      <xmlPr mapId="1" xpath="/TFI-IZD-POD/IFP-GFI-IZD-POD_1000374/P1075005" xmlDataType="decimal"/>
    </xmlCellPr>
  </singleXmlCell>
  <singleXmlCell id="86" xr6:uid="{00000000-000C-0000-FFFF-FFFF51000000}" r="I46" connectionId="0">
    <xmlCellPr id="1" xr6:uid="{00000000-0010-0000-5100-000001000000}" uniqueName="P1075007">
      <xmlPr mapId="1" xpath="/TFI-IZD-POD/IFP-GFI-IZD-POD_1000374/P1075007" xmlDataType="decimal"/>
    </xmlCellPr>
  </singleXmlCell>
  <singleXmlCell id="87" xr6:uid="{00000000-000C-0000-FFFF-FFFF52000000}" r="H47" connectionId="0">
    <xmlCellPr id="1" xr6:uid="{00000000-0010-0000-5200-000001000000}" uniqueName="P1075009">
      <xmlPr mapId="1" xpath="/TFI-IZD-POD/IFP-GFI-IZD-POD_1000374/P1075009" xmlDataType="decimal"/>
    </xmlCellPr>
  </singleXmlCell>
  <singleXmlCell id="88" xr6:uid="{00000000-000C-0000-FFFF-FFFF53000000}" r="I47" connectionId="0">
    <xmlCellPr id="1" xr6:uid="{00000000-0010-0000-5300-000001000000}" uniqueName="P1075011">
      <xmlPr mapId="1" xpath="/TFI-IZD-POD/IFP-GFI-IZD-POD_1000374/P1075011" xmlDataType="decimal"/>
    </xmlCellPr>
  </singleXmlCell>
  <singleXmlCell id="89" xr6:uid="{00000000-000C-0000-FFFF-FFFF54000000}" r="H48" connectionId="0">
    <xmlCellPr id="1" xr6:uid="{00000000-0010-0000-5400-000001000000}" uniqueName="P1075012">
      <xmlPr mapId="1" xpath="/TFI-IZD-POD/IFP-GFI-IZD-POD_1000374/P1075012" xmlDataType="decimal"/>
    </xmlCellPr>
  </singleXmlCell>
  <singleXmlCell id="90" xr6:uid="{00000000-000C-0000-FFFF-FFFF55000000}" r="I48" connectionId="0">
    <xmlCellPr id="1" xr6:uid="{00000000-0010-0000-5500-000001000000}" uniqueName="P1075014">
      <xmlPr mapId="1" xpath="/TFI-IZD-POD/IFP-GFI-IZD-POD_1000374/P1075014" xmlDataType="decimal"/>
    </xmlCellPr>
  </singleXmlCell>
  <singleXmlCell id="91" xr6:uid="{00000000-000C-0000-FFFF-FFFF56000000}" r="H49" connectionId="0">
    <xmlCellPr id="1" xr6:uid="{00000000-0010-0000-5600-000001000000}" uniqueName="P1075016">
      <xmlPr mapId="1" xpath="/TFI-IZD-POD/IFP-GFI-IZD-POD_1000374/P1075016" xmlDataType="decimal"/>
    </xmlCellPr>
  </singleXmlCell>
  <singleXmlCell id="92" xr6:uid="{00000000-000C-0000-FFFF-FFFF57000000}" r="I49" connectionId="0">
    <xmlCellPr id="1" xr6:uid="{00000000-0010-0000-5700-000001000000}" uniqueName="P1075018">
      <xmlPr mapId="1" xpath="/TFI-IZD-POD/IFP-GFI-IZD-POD_1000374/P1075018" xmlDataType="decimal"/>
    </xmlCellPr>
  </singleXmlCell>
  <singleXmlCell id="93" xr6:uid="{00000000-000C-0000-FFFF-FFFF58000000}" r="H50" connectionId="0">
    <xmlCellPr id="1" xr6:uid="{00000000-0010-0000-5800-000001000000}" uniqueName="P1075020">
      <xmlPr mapId="1" xpath="/TFI-IZD-POD/IFP-GFI-IZD-POD_1000374/P1075020" xmlDataType="decimal"/>
    </xmlCellPr>
  </singleXmlCell>
  <singleXmlCell id="94" xr6:uid="{00000000-000C-0000-FFFF-FFFF59000000}" r="I50" connectionId="0">
    <xmlCellPr id="1" xr6:uid="{00000000-0010-0000-5900-000001000000}" uniqueName="P1075023">
      <xmlPr mapId="1" xpath="/TFI-IZD-POD/IFP-GFI-IZD-POD_1000374/P1075023" xmlDataType="decimal"/>
    </xmlCellPr>
  </singleXmlCell>
  <singleXmlCell id="95" xr6:uid="{00000000-000C-0000-FFFF-FFFF5A000000}" r="H51" connectionId="0">
    <xmlCellPr id="1" xr6:uid="{00000000-0010-0000-5A00-000001000000}" uniqueName="P1075026">
      <xmlPr mapId="1" xpath="/TFI-IZD-POD/IFP-GFI-IZD-POD_1000374/P1075026" xmlDataType="decimal"/>
    </xmlCellPr>
  </singleXmlCell>
  <singleXmlCell id="96" xr6:uid="{00000000-000C-0000-FFFF-FFFF5B000000}" r="I51" connectionId="0">
    <xmlCellPr id="1" xr6:uid="{00000000-0010-0000-5B00-000001000000}" uniqueName="P1075028">
      <xmlPr mapId="1" xpath="/TFI-IZD-POD/IFP-GFI-IZD-POD_1000374/P1075028" xmlDataType="decimal"/>
    </xmlCellPr>
  </singleXmlCell>
  <singleXmlCell id="97" xr6:uid="{00000000-000C-0000-FFFF-FFFF5C000000}" r="H52" connectionId="0">
    <xmlCellPr id="1" xr6:uid="{00000000-0010-0000-5C00-000001000000}" uniqueName="P1075031">
      <xmlPr mapId="1" xpath="/TFI-IZD-POD/IFP-GFI-IZD-POD_1000374/P1075031" xmlDataType="decimal"/>
    </xmlCellPr>
  </singleXmlCell>
  <singleXmlCell id="98" xr6:uid="{00000000-000C-0000-FFFF-FFFF5D000000}" r="I52" connectionId="0">
    <xmlCellPr id="1" xr6:uid="{00000000-0010-0000-5D00-000001000000}" uniqueName="P1075033">
      <xmlPr mapId="1" xpath="/TFI-IZD-POD/IFP-GFI-IZD-POD_1000374/P1075033" xmlDataType="decimal"/>
    </xmlCellPr>
  </singleXmlCell>
  <singleXmlCell id="99" xr6:uid="{00000000-000C-0000-FFFF-FFFF5E000000}" r="H53" connectionId="0">
    <xmlCellPr id="1" xr6:uid="{00000000-0010-0000-5E00-000001000000}" uniqueName="P1075035">
      <xmlPr mapId="1" xpath="/TFI-IZD-POD/IFP-GFI-IZD-POD_1000374/P1075035" xmlDataType="decimal"/>
    </xmlCellPr>
  </singleXmlCell>
  <singleXmlCell id="100" xr6:uid="{00000000-000C-0000-FFFF-FFFF5F000000}" r="I53" connectionId="0">
    <xmlCellPr id="1" xr6:uid="{00000000-0010-0000-5F00-000001000000}" uniqueName="P1075037">
      <xmlPr mapId="1" xpath="/TFI-IZD-POD/IFP-GFI-IZD-POD_1000374/P1075037" xmlDataType="decimal"/>
    </xmlCellPr>
  </singleXmlCell>
  <singleXmlCell id="101" xr6:uid="{00000000-000C-0000-FFFF-FFFF60000000}" r="H54" connectionId="0">
    <xmlCellPr id="1" xr6:uid="{00000000-0010-0000-6000-000001000000}" uniqueName="P1075039">
      <xmlPr mapId="1" xpath="/TFI-IZD-POD/IFP-GFI-IZD-POD_1000374/P1075039" xmlDataType="decimal"/>
    </xmlCellPr>
  </singleXmlCell>
  <singleXmlCell id="102" xr6:uid="{00000000-000C-0000-FFFF-FFFF61000000}" r="I54" connectionId="0">
    <xmlCellPr id="1" xr6:uid="{00000000-0010-0000-6100-000001000000}" uniqueName="P1075043">
      <xmlPr mapId="1" xpath="/TFI-IZD-POD/IFP-GFI-IZD-POD_1000374/P1075043" xmlDataType="decimal"/>
    </xmlCellPr>
  </singleXmlCell>
  <singleXmlCell id="103" xr6:uid="{00000000-000C-0000-FFFF-FFFF62000000}" r="H55" connectionId="0">
    <xmlCellPr id="1" xr6:uid="{00000000-0010-0000-6200-000001000000}" uniqueName="P1075055">
      <xmlPr mapId="1" xpath="/TFI-IZD-POD/IFP-GFI-IZD-POD_1000374/P1075055" xmlDataType="decimal"/>
    </xmlCellPr>
  </singleXmlCell>
  <singleXmlCell id="104" xr6:uid="{00000000-000C-0000-FFFF-FFFF63000000}" r="I55" connectionId="0">
    <xmlCellPr id="1" xr6:uid="{00000000-0010-0000-6300-000001000000}" uniqueName="P1075057">
      <xmlPr mapId="1" xpath="/TFI-IZD-POD/IFP-GFI-IZD-POD_1000374/P1075057" xmlDataType="decimal"/>
    </xmlCellPr>
  </singleXmlCell>
  <singleXmlCell id="105" xr6:uid="{00000000-000C-0000-FFFF-FFFF64000000}" r="H56" connectionId="0">
    <xmlCellPr id="1" xr6:uid="{00000000-0010-0000-6400-000001000000}" uniqueName="P1075058">
      <xmlPr mapId="1" xpath="/TFI-IZD-POD/IFP-GFI-IZD-POD_1000374/P1075058" xmlDataType="decimal"/>
    </xmlCellPr>
  </singleXmlCell>
  <singleXmlCell id="106" xr6:uid="{00000000-000C-0000-FFFF-FFFF65000000}" r="I56" connectionId="0">
    <xmlCellPr id="1" xr6:uid="{00000000-0010-0000-6500-000001000000}" uniqueName="P1075060">
      <xmlPr mapId="1" xpath="/TFI-IZD-POD/IFP-GFI-IZD-POD_1000374/P1075060" xmlDataType="decimal"/>
    </xmlCellPr>
  </singleXmlCell>
  <singleXmlCell id="107" xr6:uid="{00000000-000C-0000-FFFF-FFFF66000000}" r="H57" connectionId="0">
    <xmlCellPr id="1" xr6:uid="{00000000-0010-0000-6600-000001000000}" uniqueName="P1075063">
      <xmlPr mapId="1" xpath="/TFI-IZD-POD/IFP-GFI-IZD-POD_1000374/P1075063" xmlDataType="decimal"/>
    </xmlCellPr>
  </singleXmlCell>
  <singleXmlCell id="108" xr6:uid="{00000000-000C-0000-FFFF-FFFF67000000}" r="I57" connectionId="0">
    <xmlCellPr id="1" xr6:uid="{00000000-0010-0000-6700-000001000000}" uniqueName="P1075065">
      <xmlPr mapId="1" xpath="/TFI-IZD-POD/IFP-GFI-IZD-POD_1000374/P1075065" xmlDataType="decimal"/>
    </xmlCellPr>
  </singleXmlCell>
  <singleXmlCell id="109" xr6:uid="{00000000-000C-0000-FFFF-FFFF68000000}" r="H58" connectionId="0">
    <xmlCellPr id="1" xr6:uid="{00000000-0010-0000-6800-000001000000}" uniqueName="P1075067">
      <xmlPr mapId="1" xpath="/TFI-IZD-POD/IFP-GFI-IZD-POD_1000374/P1075067" xmlDataType="decimal"/>
    </xmlCellPr>
  </singleXmlCell>
  <singleXmlCell id="110" xr6:uid="{00000000-000C-0000-FFFF-FFFF69000000}" r="I58" connectionId="0">
    <xmlCellPr id="1" xr6:uid="{00000000-0010-0000-6900-000001000000}" uniqueName="P1075071">
      <xmlPr mapId="1" xpath="/TFI-IZD-POD/IFP-GFI-IZD-POD_1000374/P1075071" xmlDataType="decimal"/>
    </xmlCellPr>
  </singleXmlCell>
  <singleXmlCell id="111" xr6:uid="{00000000-000C-0000-FFFF-FFFF6A000000}" r="H59" connectionId="0">
    <xmlCellPr id="1" xr6:uid="{00000000-0010-0000-6A00-000001000000}" uniqueName="P1075076">
      <xmlPr mapId="1" xpath="/TFI-IZD-POD/IFP-GFI-IZD-POD_1000374/P1075076" xmlDataType="decimal"/>
    </xmlCellPr>
  </singleXmlCell>
  <singleXmlCell id="112" xr6:uid="{00000000-000C-0000-FFFF-FFFF6B000000}" r="I59" connectionId="0">
    <xmlCellPr id="1" xr6:uid="{00000000-0010-0000-6B00-000001000000}" uniqueName="P1075080">
      <xmlPr mapId="1" xpath="/TFI-IZD-POD/IFP-GFI-IZD-POD_1000374/P1075080" xmlDataType="decimal"/>
    </xmlCellPr>
  </singleXmlCell>
  <singleXmlCell id="113" xr6:uid="{00000000-000C-0000-FFFF-FFFF6C000000}" r="H60" connectionId="0">
    <xmlCellPr id="1" xr6:uid="{00000000-0010-0000-6C00-000001000000}" uniqueName="P1075083">
      <xmlPr mapId="1" xpath="/TFI-IZD-POD/IFP-GFI-IZD-POD_1000374/P1075083" xmlDataType="decimal"/>
    </xmlCellPr>
  </singleXmlCell>
  <singleXmlCell id="114" xr6:uid="{00000000-000C-0000-FFFF-FFFF6D000000}" r="I60" connectionId="0">
    <xmlCellPr id="1" xr6:uid="{00000000-0010-0000-6D00-000001000000}" uniqueName="P1075085">
      <xmlPr mapId="1" xpath="/TFI-IZD-POD/IFP-GFI-IZD-POD_1000374/P1075085" xmlDataType="decimal"/>
    </xmlCellPr>
  </singleXmlCell>
  <singleXmlCell id="115" xr6:uid="{00000000-000C-0000-FFFF-FFFF6E000000}" r="H61" connectionId="0">
    <xmlCellPr id="1" xr6:uid="{00000000-0010-0000-6E00-000001000000}" uniqueName="P1075091">
      <xmlPr mapId="1" xpath="/TFI-IZD-POD/IFP-GFI-IZD-POD_1000374/P1075091" xmlDataType="decimal"/>
    </xmlCellPr>
  </singleXmlCell>
  <singleXmlCell id="116" xr6:uid="{00000000-000C-0000-FFFF-FFFF6F000000}" r="I61" connectionId="0">
    <xmlCellPr id="1" xr6:uid="{00000000-0010-0000-6F00-000001000000}" uniqueName="P1075093">
      <xmlPr mapId="1" xpath="/TFI-IZD-POD/IFP-GFI-IZD-POD_1000374/P1075093" xmlDataType="decimal"/>
    </xmlCellPr>
  </singleXmlCell>
  <singleXmlCell id="117" xr6:uid="{00000000-000C-0000-FFFF-FFFF70000000}" r="H62" connectionId="0">
    <xmlCellPr id="1" xr6:uid="{00000000-0010-0000-7000-000001000000}" uniqueName="P1075095">
      <xmlPr mapId="1" xpath="/TFI-IZD-POD/IFP-GFI-IZD-POD_1000374/P1075095" xmlDataType="decimal"/>
    </xmlCellPr>
  </singleXmlCell>
  <singleXmlCell id="118" xr6:uid="{00000000-000C-0000-FFFF-FFFF71000000}" r="I62" connectionId="0">
    <xmlCellPr id="1" xr6:uid="{00000000-0010-0000-7100-000001000000}" uniqueName="P1075097">
      <xmlPr mapId="1" xpath="/TFI-IZD-POD/IFP-GFI-IZD-POD_1000374/P1075097" xmlDataType="decimal"/>
    </xmlCellPr>
  </singleXmlCell>
  <singleXmlCell id="119" xr6:uid="{00000000-000C-0000-FFFF-FFFF72000000}" r="H63" connectionId="0">
    <xmlCellPr id="1" xr6:uid="{00000000-0010-0000-7200-000001000000}" uniqueName="P1075099">
      <xmlPr mapId="1" xpath="/TFI-IZD-POD/IFP-GFI-IZD-POD_1000374/P1075099" xmlDataType="decimal"/>
    </xmlCellPr>
  </singleXmlCell>
  <singleXmlCell id="120" xr6:uid="{00000000-000C-0000-FFFF-FFFF73000000}" r="I63" connectionId="0">
    <xmlCellPr id="1" xr6:uid="{00000000-0010-0000-7300-000001000000}" uniqueName="P1075100">
      <xmlPr mapId="1" xpath="/TFI-IZD-POD/IFP-GFI-IZD-POD_1000374/P1075100" xmlDataType="decimal"/>
    </xmlCellPr>
  </singleXmlCell>
  <singleXmlCell id="121" xr6:uid="{00000000-000C-0000-FFFF-FFFF74000000}" r="H64" connectionId="0">
    <xmlCellPr id="1" xr6:uid="{00000000-0010-0000-7400-000001000000}" uniqueName="P1075101">
      <xmlPr mapId="1" xpath="/TFI-IZD-POD/IFP-GFI-IZD-POD_1000374/P1075101" xmlDataType="decimal"/>
    </xmlCellPr>
  </singleXmlCell>
  <singleXmlCell id="122" xr6:uid="{00000000-000C-0000-FFFF-FFFF75000000}" r="I64" connectionId="0">
    <xmlCellPr id="1" xr6:uid="{00000000-0010-0000-7500-000001000000}" uniqueName="P1075102">
      <xmlPr mapId="1" xpath="/TFI-IZD-POD/IFP-GFI-IZD-POD_1000374/P1075102" xmlDataType="decimal"/>
    </xmlCellPr>
  </singleXmlCell>
  <singleXmlCell id="123" xr6:uid="{00000000-000C-0000-FFFF-FFFF76000000}" r="H65" connectionId="0">
    <xmlCellPr id="1" xr6:uid="{00000000-0010-0000-7600-000001000000}" uniqueName="P1075103">
      <xmlPr mapId="1" xpath="/TFI-IZD-POD/IFP-GFI-IZD-POD_1000374/P1075103" xmlDataType="decimal"/>
    </xmlCellPr>
  </singleXmlCell>
  <singleXmlCell id="124" xr6:uid="{00000000-000C-0000-FFFF-FFFF77000000}" r="I65" connectionId="0">
    <xmlCellPr id="1" xr6:uid="{00000000-0010-0000-7700-000001000000}" uniqueName="P1075104">
      <xmlPr mapId="1" xpath="/TFI-IZD-POD/IFP-GFI-IZD-POD_1000374/P1075104" xmlDataType="decimal"/>
    </xmlCellPr>
  </singleXmlCell>
  <singleXmlCell id="125" xr6:uid="{00000000-000C-0000-FFFF-FFFF78000000}" r="H66" connectionId="0">
    <xmlCellPr id="1" xr6:uid="{00000000-0010-0000-7800-000001000000}" uniqueName="P1075105">
      <xmlPr mapId="1" xpath="/TFI-IZD-POD/IFP-GFI-IZD-POD_1000374/P1075105" xmlDataType="decimal"/>
    </xmlCellPr>
  </singleXmlCell>
  <singleXmlCell id="126" xr6:uid="{00000000-000C-0000-FFFF-FFFF79000000}" r="I66" connectionId="0">
    <xmlCellPr id="1" xr6:uid="{00000000-0010-0000-7900-000001000000}" uniqueName="P1075106">
      <xmlPr mapId="1" xpath="/TFI-IZD-POD/IFP-GFI-IZD-POD_1000374/P1075106" xmlDataType="decimal"/>
    </xmlCellPr>
  </singleXmlCell>
  <singleXmlCell id="127" xr6:uid="{00000000-000C-0000-FFFF-FFFF7A000000}" r="H67" connectionId="0">
    <xmlCellPr id="1" xr6:uid="{00000000-0010-0000-7A00-000001000000}" uniqueName="P1075107">
      <xmlPr mapId="1" xpath="/TFI-IZD-POD/IFP-GFI-IZD-POD_1000374/P1075107" xmlDataType="decimal"/>
    </xmlCellPr>
  </singleXmlCell>
  <singleXmlCell id="128" xr6:uid="{00000000-000C-0000-FFFF-FFFF7B000000}" r="I67" connectionId="0">
    <xmlCellPr id="1" xr6:uid="{00000000-0010-0000-7B00-000001000000}" uniqueName="P1075108">
      <xmlPr mapId="1" xpath="/TFI-IZD-POD/IFP-GFI-IZD-POD_1000374/P1075108" xmlDataType="decimal"/>
    </xmlCellPr>
  </singleXmlCell>
  <singleXmlCell id="129" xr6:uid="{00000000-000C-0000-FFFF-FFFF7C000000}" r="H68" connectionId="0">
    <xmlCellPr id="1" xr6:uid="{00000000-0010-0000-7C00-000001000000}" uniqueName="P1075109">
      <xmlPr mapId="1" xpath="/TFI-IZD-POD/IFP-GFI-IZD-POD_1000374/P1075109" xmlDataType="decimal"/>
    </xmlCellPr>
  </singleXmlCell>
  <singleXmlCell id="130" xr6:uid="{00000000-000C-0000-FFFF-FFFF7D000000}" r="I68" connectionId="0">
    <xmlCellPr id="1" xr6:uid="{00000000-0010-0000-7D00-000001000000}" uniqueName="P1075110">
      <xmlPr mapId="1" xpath="/TFI-IZD-POD/IFP-GFI-IZD-POD_1000374/P1075110" xmlDataType="decimal"/>
    </xmlCellPr>
  </singleXmlCell>
  <singleXmlCell id="131" xr6:uid="{00000000-000C-0000-FFFF-FFFF7E000000}" r="H69" connectionId="0">
    <xmlCellPr id="1" xr6:uid="{00000000-0010-0000-7E00-000001000000}" uniqueName="P1075111">
      <xmlPr mapId="1" xpath="/TFI-IZD-POD/IFP-GFI-IZD-POD_1000374/P1075111" xmlDataType="decimal"/>
    </xmlCellPr>
  </singleXmlCell>
  <singleXmlCell id="132" xr6:uid="{00000000-000C-0000-FFFF-FFFF7F000000}" r="I69" connectionId="0">
    <xmlCellPr id="1" xr6:uid="{00000000-0010-0000-7F00-000001000000}" uniqueName="P1075112">
      <xmlPr mapId="1" xpath="/TFI-IZD-POD/IFP-GFI-IZD-POD_1000374/P1075112" xmlDataType="decimal"/>
    </xmlCellPr>
  </singleXmlCell>
  <singleXmlCell id="133" xr6:uid="{00000000-000C-0000-FFFF-FFFF80000000}" r="H70" connectionId="0">
    <xmlCellPr id="1" xr6:uid="{00000000-0010-0000-8000-000001000000}" uniqueName="P1075113">
      <xmlPr mapId="1" xpath="/TFI-IZD-POD/IFP-GFI-IZD-POD_1000374/P1075113" xmlDataType="decimal"/>
    </xmlCellPr>
  </singleXmlCell>
  <singleXmlCell id="134" xr6:uid="{00000000-000C-0000-FFFF-FFFF81000000}" r="I70" connectionId="0">
    <xmlCellPr id="1" xr6:uid="{00000000-0010-0000-8100-000001000000}" uniqueName="P1075114">
      <xmlPr mapId="1" xpath="/TFI-IZD-POD/IFP-GFI-IZD-POD_1000374/P1075114" xmlDataType="decimal"/>
    </xmlCellPr>
  </singleXmlCell>
  <singleXmlCell id="135" xr6:uid="{00000000-000C-0000-FFFF-FFFF82000000}" r="H71" connectionId="0">
    <xmlCellPr id="1" xr6:uid="{00000000-0010-0000-8200-000001000000}" uniqueName="P1075115">
      <xmlPr mapId="1" xpath="/TFI-IZD-POD/IFP-GFI-IZD-POD_1000374/P1075115" xmlDataType="decimal"/>
    </xmlCellPr>
  </singleXmlCell>
  <singleXmlCell id="136" xr6:uid="{00000000-000C-0000-FFFF-FFFF83000000}" r="I71" connectionId="0">
    <xmlCellPr id="1" xr6:uid="{00000000-0010-0000-8300-000001000000}" uniqueName="P1075116">
      <xmlPr mapId="1" xpath="/TFI-IZD-POD/IFP-GFI-IZD-POD_1000374/P1075116" xmlDataType="decimal"/>
    </xmlCellPr>
  </singleXmlCell>
  <singleXmlCell id="137" xr6:uid="{00000000-000C-0000-FFFF-FFFF84000000}" r="H72" connectionId="0">
    <xmlCellPr id="1" xr6:uid="{00000000-0010-0000-8400-000001000000}" uniqueName="P1075117">
      <xmlPr mapId="1" xpath="/TFI-IZD-POD/IFP-GFI-IZD-POD_1000374/P1075117" xmlDataType="decimal"/>
    </xmlCellPr>
  </singleXmlCell>
  <singleXmlCell id="138" xr6:uid="{00000000-000C-0000-FFFF-FFFF85000000}" r="I72" connectionId="0">
    <xmlCellPr id="1" xr6:uid="{00000000-0010-0000-8500-000001000000}" uniqueName="P1075118">
      <xmlPr mapId="1" xpath="/TFI-IZD-POD/IFP-GFI-IZD-POD_1000374/P1075118" xmlDataType="decimal"/>
    </xmlCellPr>
  </singleXmlCell>
  <singleXmlCell id="139" xr6:uid="{00000000-000C-0000-FFFF-FFFF86000000}" r="H73" connectionId="0">
    <xmlCellPr id="1" xr6:uid="{00000000-0010-0000-8600-000001000000}" uniqueName="P1075119">
      <xmlPr mapId="1" xpath="/TFI-IZD-POD/IFP-GFI-IZD-POD_1000374/P1075119" xmlDataType="decimal"/>
    </xmlCellPr>
  </singleXmlCell>
  <singleXmlCell id="140" xr6:uid="{00000000-000C-0000-FFFF-FFFF87000000}" r="I73" connectionId="0">
    <xmlCellPr id="1" xr6:uid="{00000000-0010-0000-8700-000001000000}" uniqueName="P1075120">
      <xmlPr mapId="1" xpath="/TFI-IZD-POD/IFP-GFI-IZD-POD_1000374/P1075120" xmlDataType="decimal"/>
    </xmlCellPr>
  </singleXmlCell>
  <singleXmlCell id="141" xr6:uid="{00000000-000C-0000-FFFF-FFFF88000000}" r="H75" connectionId="0">
    <xmlCellPr id="1" xr6:uid="{00000000-0010-0000-8800-000001000000}" uniqueName="P1075121">
      <xmlPr mapId="1" xpath="/TFI-IZD-POD/IFP-GFI-IZD-POD_1000374/P1075121" xmlDataType="decimal"/>
    </xmlCellPr>
  </singleXmlCell>
  <singleXmlCell id="142" xr6:uid="{00000000-000C-0000-FFFF-FFFF89000000}" r="I75" connectionId="0">
    <xmlCellPr id="1" xr6:uid="{00000000-0010-0000-8900-000001000000}" uniqueName="P1075229">
      <xmlPr mapId="1" xpath="/TFI-IZD-POD/IFP-GFI-IZD-POD_1000374/P1075229" xmlDataType="decimal"/>
    </xmlCellPr>
  </singleXmlCell>
  <singleXmlCell id="143" xr6:uid="{00000000-000C-0000-FFFF-FFFF8A000000}" r="H76" connectionId="0">
    <xmlCellPr id="1" xr6:uid="{00000000-0010-0000-8A00-000001000000}" uniqueName="P1075230">
      <xmlPr mapId="1" xpath="/TFI-IZD-POD/IFP-GFI-IZD-POD_1000374/P1075230" xmlDataType="decimal"/>
    </xmlCellPr>
  </singleXmlCell>
  <singleXmlCell id="144" xr6:uid="{00000000-000C-0000-FFFF-FFFF8B000000}" r="I76" connectionId="0">
    <xmlCellPr id="1" xr6:uid="{00000000-0010-0000-8B00-000001000000}" uniqueName="P1075231">
      <xmlPr mapId="1" xpath="/TFI-IZD-POD/IFP-GFI-IZD-POD_1000374/P1075231" xmlDataType="decimal"/>
    </xmlCellPr>
  </singleXmlCell>
  <singleXmlCell id="145" xr6:uid="{00000000-000C-0000-FFFF-FFFF8C000000}" r="H77" connectionId="0">
    <xmlCellPr id="1" xr6:uid="{00000000-0010-0000-8C00-000001000000}" uniqueName="P1075232">
      <xmlPr mapId="1" xpath="/TFI-IZD-POD/IFP-GFI-IZD-POD_1000374/P1075232" xmlDataType="decimal"/>
    </xmlCellPr>
  </singleXmlCell>
  <singleXmlCell id="146" xr6:uid="{00000000-000C-0000-FFFF-FFFF8D000000}" r="I77" connectionId="0">
    <xmlCellPr id="1" xr6:uid="{00000000-0010-0000-8D00-000001000000}" uniqueName="P1075233">
      <xmlPr mapId="1" xpath="/TFI-IZD-POD/IFP-GFI-IZD-POD_1000374/P1075233" xmlDataType="decimal"/>
    </xmlCellPr>
  </singleXmlCell>
  <singleXmlCell id="147" xr6:uid="{00000000-000C-0000-FFFF-FFFF8E000000}" r="H78" connectionId="0">
    <xmlCellPr id="1" xr6:uid="{00000000-0010-0000-8E00-000001000000}" uniqueName="P1075234">
      <xmlPr mapId="1" xpath="/TFI-IZD-POD/IFP-GFI-IZD-POD_1000374/P1075234" xmlDataType="decimal"/>
    </xmlCellPr>
  </singleXmlCell>
  <singleXmlCell id="148" xr6:uid="{00000000-000C-0000-FFFF-FFFF8F000000}" r="I78" connectionId="0">
    <xmlCellPr id="1" xr6:uid="{00000000-0010-0000-8F00-000001000000}" uniqueName="P1075235">
      <xmlPr mapId="1" xpath="/TFI-IZD-POD/IFP-GFI-IZD-POD_1000374/P1075235" xmlDataType="decimal"/>
    </xmlCellPr>
  </singleXmlCell>
  <singleXmlCell id="149" xr6:uid="{00000000-000C-0000-FFFF-FFFF90000000}" r="H79" connectionId="0">
    <xmlCellPr id="1" xr6:uid="{00000000-0010-0000-9000-000001000000}" uniqueName="P1075236">
      <xmlPr mapId="1" xpath="/TFI-IZD-POD/IFP-GFI-IZD-POD_1000374/P1075236" xmlDataType="decimal"/>
    </xmlCellPr>
  </singleXmlCell>
  <singleXmlCell id="150" xr6:uid="{00000000-000C-0000-FFFF-FFFF91000000}" r="I79" connectionId="0">
    <xmlCellPr id="1" xr6:uid="{00000000-0010-0000-9100-000001000000}" uniqueName="P1075237">
      <xmlPr mapId="1" xpath="/TFI-IZD-POD/IFP-GFI-IZD-POD_1000374/P1075237" xmlDataType="decimal"/>
    </xmlCellPr>
  </singleXmlCell>
  <singleXmlCell id="151" xr6:uid="{00000000-000C-0000-FFFF-FFFF92000000}" r="H80" connectionId="0">
    <xmlCellPr id="1" xr6:uid="{00000000-0010-0000-9200-000001000000}" uniqueName="P1075238">
      <xmlPr mapId="1" xpath="/TFI-IZD-POD/IFP-GFI-IZD-POD_1000374/P1075238" xmlDataType="decimal"/>
    </xmlCellPr>
  </singleXmlCell>
  <singleXmlCell id="152" xr6:uid="{00000000-000C-0000-FFFF-FFFF93000000}" r="I80" connectionId="0">
    <xmlCellPr id="1" xr6:uid="{00000000-0010-0000-9300-000001000000}" uniqueName="P1075239">
      <xmlPr mapId="1" xpath="/TFI-IZD-POD/IFP-GFI-IZD-POD_1000374/P1075239" xmlDataType="decimal"/>
    </xmlCellPr>
  </singleXmlCell>
  <singleXmlCell id="153" xr6:uid="{00000000-000C-0000-FFFF-FFFF94000000}" r="H81" connectionId="0">
    <xmlCellPr id="1" xr6:uid="{00000000-0010-0000-9400-000001000000}" uniqueName="P1075240">
      <xmlPr mapId="1" xpath="/TFI-IZD-POD/IFP-GFI-IZD-POD_1000374/P1075240" xmlDataType="decimal"/>
    </xmlCellPr>
  </singleXmlCell>
  <singleXmlCell id="154" xr6:uid="{00000000-000C-0000-FFFF-FFFF95000000}" r="I81" connectionId="0">
    <xmlCellPr id="1" xr6:uid="{00000000-0010-0000-9500-000001000000}" uniqueName="P1075241">
      <xmlPr mapId="1" xpath="/TFI-IZD-POD/IFP-GFI-IZD-POD_1000374/P1075241" xmlDataType="decimal"/>
    </xmlCellPr>
  </singleXmlCell>
  <singleXmlCell id="155" xr6:uid="{00000000-000C-0000-FFFF-FFFF96000000}" r="H82" connectionId="0">
    <xmlCellPr id="1" xr6:uid="{00000000-0010-0000-9600-000001000000}" uniqueName="P1075242">
      <xmlPr mapId="1" xpath="/TFI-IZD-POD/IFP-GFI-IZD-POD_1000374/P1075242" xmlDataType="decimal"/>
    </xmlCellPr>
  </singleXmlCell>
  <singleXmlCell id="156" xr6:uid="{00000000-000C-0000-FFFF-FFFF97000000}" r="I82" connectionId="0">
    <xmlCellPr id="1" xr6:uid="{00000000-0010-0000-9700-000001000000}" uniqueName="P1075243">
      <xmlPr mapId="1" xpath="/TFI-IZD-POD/IFP-GFI-IZD-POD_1000374/P1075243" xmlDataType="decimal"/>
    </xmlCellPr>
  </singleXmlCell>
  <singleXmlCell id="157" xr6:uid="{00000000-000C-0000-FFFF-FFFF98000000}" r="H83" connectionId="0">
    <xmlCellPr id="1" xr6:uid="{00000000-0010-0000-9800-000001000000}" uniqueName="P1075244">
      <xmlPr mapId="1" xpath="/TFI-IZD-POD/IFP-GFI-IZD-POD_1000374/P1075244" xmlDataType="decimal"/>
    </xmlCellPr>
  </singleXmlCell>
  <singleXmlCell id="158" xr6:uid="{00000000-000C-0000-FFFF-FFFF99000000}" r="I83" connectionId="0">
    <xmlCellPr id="1" xr6:uid="{00000000-0010-0000-9900-000001000000}" uniqueName="P1075245">
      <xmlPr mapId="1" xpath="/TFI-IZD-POD/IFP-GFI-IZD-POD_1000374/P1075245" xmlDataType="decimal"/>
    </xmlCellPr>
  </singleXmlCell>
  <singleXmlCell id="159" xr6:uid="{00000000-000C-0000-FFFF-FFFF9A000000}" r="H84" connectionId="0">
    <xmlCellPr id="1" xr6:uid="{00000000-0010-0000-9A00-000001000000}" uniqueName="P1075246">
      <xmlPr mapId="1" xpath="/TFI-IZD-POD/IFP-GFI-IZD-POD_1000374/P1075246" xmlDataType="decimal"/>
    </xmlCellPr>
  </singleXmlCell>
  <singleXmlCell id="160" xr6:uid="{00000000-000C-0000-FFFF-FFFF9B000000}" r="I84" connectionId="0">
    <xmlCellPr id="1" xr6:uid="{00000000-0010-0000-9B00-000001000000}" uniqueName="P1075247">
      <xmlPr mapId="1" xpath="/TFI-IZD-POD/IFP-GFI-IZD-POD_1000374/P1075247" xmlDataType="decimal"/>
    </xmlCellPr>
  </singleXmlCell>
  <singleXmlCell id="161" xr6:uid="{00000000-000C-0000-FFFF-FFFF9C000000}" r="H85" connectionId="0">
    <xmlCellPr id="1" xr6:uid="{00000000-0010-0000-9C00-000001000000}" uniqueName="P1075248">
      <xmlPr mapId="1" xpath="/TFI-IZD-POD/IFP-GFI-IZD-POD_1000374/P1075248" xmlDataType="decimal"/>
    </xmlCellPr>
  </singleXmlCell>
  <singleXmlCell id="162" xr6:uid="{00000000-000C-0000-FFFF-FFFF9D000000}" r="I85" connectionId="0">
    <xmlCellPr id="1" xr6:uid="{00000000-0010-0000-9D00-000001000000}" uniqueName="P1075249">
      <xmlPr mapId="1" xpath="/TFI-IZD-POD/IFP-GFI-IZD-POD_1000374/P1075249" xmlDataType="decimal"/>
    </xmlCellPr>
  </singleXmlCell>
  <singleXmlCell id="163" xr6:uid="{00000000-000C-0000-FFFF-FFFF9E000000}" r="H86" connectionId="0">
    <xmlCellPr id="1" xr6:uid="{00000000-0010-0000-9E00-000001000000}" uniqueName="P1075250">
      <xmlPr mapId="1" xpath="/TFI-IZD-POD/IFP-GFI-IZD-POD_1000374/P1075250" xmlDataType="decimal"/>
    </xmlCellPr>
  </singleXmlCell>
  <singleXmlCell id="164" xr6:uid="{00000000-000C-0000-FFFF-FFFF9F000000}" r="I86" connectionId="0">
    <xmlCellPr id="1" xr6:uid="{00000000-0010-0000-9F00-000001000000}" uniqueName="P1075251">
      <xmlPr mapId="1" xpath="/TFI-IZD-POD/IFP-GFI-IZD-POD_1000374/P1075251" xmlDataType="decimal"/>
    </xmlCellPr>
  </singleXmlCell>
  <singleXmlCell id="165" xr6:uid="{00000000-000C-0000-FFFF-FFFFA0000000}" r="H87" connectionId="0">
    <xmlCellPr id="1" xr6:uid="{00000000-0010-0000-A000-000001000000}" uniqueName="P1075252">
      <xmlPr mapId="1" xpath="/TFI-IZD-POD/IFP-GFI-IZD-POD_1000374/P1075252" xmlDataType="decimal"/>
    </xmlCellPr>
  </singleXmlCell>
  <singleXmlCell id="166" xr6:uid="{00000000-000C-0000-FFFF-FFFFA1000000}" r="I87" connectionId="0">
    <xmlCellPr id="1" xr6:uid="{00000000-0010-0000-A100-000001000000}" uniqueName="P1075253">
      <xmlPr mapId="1" xpath="/TFI-IZD-POD/IFP-GFI-IZD-POD_1000374/P1075253" xmlDataType="decimal"/>
    </xmlCellPr>
  </singleXmlCell>
  <singleXmlCell id="167" xr6:uid="{00000000-000C-0000-FFFF-FFFFA2000000}" r="H88" connectionId="0">
    <xmlCellPr id="1" xr6:uid="{00000000-0010-0000-A200-000001000000}" uniqueName="P1075254">
      <xmlPr mapId="1" xpath="/TFI-IZD-POD/IFP-GFI-IZD-POD_1000374/P1075254" xmlDataType="decimal"/>
    </xmlCellPr>
  </singleXmlCell>
  <singleXmlCell id="168" xr6:uid="{00000000-000C-0000-FFFF-FFFFA3000000}" r="I88" connectionId="0">
    <xmlCellPr id="1" xr6:uid="{00000000-0010-0000-A300-000001000000}" uniqueName="P1075255">
      <xmlPr mapId="1" xpath="/TFI-IZD-POD/IFP-GFI-IZD-POD_1000374/P1075255" xmlDataType="decimal"/>
    </xmlCellPr>
  </singleXmlCell>
  <singleXmlCell id="169" xr6:uid="{00000000-000C-0000-FFFF-FFFFA4000000}" r="H91" connectionId="0">
    <xmlCellPr id="1" xr6:uid="{00000000-0010-0000-A400-000001000000}" uniqueName="P1075256">
      <xmlPr mapId="1" xpath="/TFI-IZD-POD/IFP-GFI-IZD-POD_1000374/P1075256" xmlDataType="decimal"/>
    </xmlCellPr>
  </singleXmlCell>
  <singleXmlCell id="170" xr6:uid="{00000000-000C-0000-FFFF-FFFFA5000000}" r="I91" connectionId="0">
    <xmlCellPr id="1" xr6:uid="{00000000-0010-0000-A500-000001000000}" uniqueName="P1075257">
      <xmlPr mapId="1" xpath="/TFI-IZD-POD/IFP-GFI-IZD-POD_1000374/P1075257" xmlDataType="decimal"/>
    </xmlCellPr>
  </singleXmlCell>
  <singleXmlCell id="171" xr6:uid="{00000000-000C-0000-FFFF-FFFFA6000000}" r="H92" connectionId="0">
    <xmlCellPr id="1" xr6:uid="{00000000-0010-0000-A600-000001000000}" uniqueName="P1075258">
      <xmlPr mapId="1" xpath="/TFI-IZD-POD/IFP-GFI-IZD-POD_1000374/P1075258" xmlDataType="decimal"/>
    </xmlCellPr>
  </singleXmlCell>
  <singleXmlCell id="172" xr6:uid="{00000000-000C-0000-FFFF-FFFFA7000000}" r="I92" connectionId="0">
    <xmlCellPr id="1" xr6:uid="{00000000-0010-0000-A700-000001000000}" uniqueName="P1075259">
      <xmlPr mapId="1" xpath="/TFI-IZD-POD/IFP-GFI-IZD-POD_1000374/P1075259" xmlDataType="decimal"/>
    </xmlCellPr>
  </singleXmlCell>
  <singleXmlCell id="173" xr6:uid="{00000000-000C-0000-FFFF-FFFFA8000000}" r="H93" connectionId="0">
    <xmlCellPr id="1" xr6:uid="{00000000-0010-0000-A800-000001000000}" uniqueName="P1075260">
      <xmlPr mapId="1" xpath="/TFI-IZD-POD/IFP-GFI-IZD-POD_1000374/P1075260" xmlDataType="decimal"/>
    </xmlCellPr>
  </singleXmlCell>
  <singleXmlCell id="174" xr6:uid="{00000000-000C-0000-FFFF-FFFFA9000000}" r="I93" connectionId="0">
    <xmlCellPr id="1" xr6:uid="{00000000-0010-0000-A900-000001000000}" uniqueName="P1075261">
      <xmlPr mapId="1" xpath="/TFI-IZD-POD/IFP-GFI-IZD-POD_1000374/P1075261" xmlDataType="decimal"/>
    </xmlCellPr>
  </singleXmlCell>
  <singleXmlCell id="175" xr6:uid="{00000000-000C-0000-FFFF-FFFFAA000000}" r="H94" connectionId="0">
    <xmlCellPr id="1" xr6:uid="{00000000-0010-0000-AA00-000001000000}" uniqueName="P1075262">
      <xmlPr mapId="1" xpath="/TFI-IZD-POD/IFP-GFI-IZD-POD_1000374/P1075262" xmlDataType="decimal"/>
    </xmlCellPr>
  </singleXmlCell>
  <singleXmlCell id="176" xr6:uid="{00000000-000C-0000-FFFF-FFFFAB000000}" r="I94" connectionId="0">
    <xmlCellPr id="1" xr6:uid="{00000000-0010-0000-AB00-000001000000}" uniqueName="P1075263">
      <xmlPr mapId="1" xpath="/TFI-IZD-POD/IFP-GFI-IZD-POD_1000374/P1075263" xmlDataType="decimal"/>
    </xmlCellPr>
  </singleXmlCell>
  <singleXmlCell id="177" xr6:uid="{00000000-000C-0000-FFFF-FFFFAC000000}" r="H95" connectionId="0">
    <xmlCellPr id="1" xr6:uid="{00000000-0010-0000-AC00-000001000000}" uniqueName="P1075264">
      <xmlPr mapId="1" xpath="/TFI-IZD-POD/IFP-GFI-IZD-POD_1000374/P1075264" xmlDataType="decimal"/>
    </xmlCellPr>
  </singleXmlCell>
  <singleXmlCell id="178" xr6:uid="{00000000-000C-0000-FFFF-FFFFAD000000}" r="I95" connectionId="0">
    <xmlCellPr id="1" xr6:uid="{00000000-0010-0000-AD00-000001000000}" uniqueName="P1075265">
      <xmlPr mapId="1" xpath="/TFI-IZD-POD/IFP-GFI-IZD-POD_1000374/P1075265" xmlDataType="decimal"/>
    </xmlCellPr>
  </singleXmlCell>
  <singleXmlCell id="179" xr6:uid="{00000000-000C-0000-FFFF-FFFFAE000000}" r="H96" connectionId="0">
    <xmlCellPr id="1" xr6:uid="{00000000-0010-0000-AE00-000001000000}" uniqueName="P1075266">
      <xmlPr mapId="1" xpath="/TFI-IZD-POD/IFP-GFI-IZD-POD_1000374/P1075266" xmlDataType="decimal"/>
    </xmlCellPr>
  </singleXmlCell>
  <singleXmlCell id="180" xr6:uid="{00000000-000C-0000-FFFF-FFFFAF000000}" r="I96" connectionId="0">
    <xmlCellPr id="1" xr6:uid="{00000000-0010-0000-AF00-000001000000}" uniqueName="P1075267">
      <xmlPr mapId="1" xpath="/TFI-IZD-POD/IFP-GFI-IZD-POD_1000374/P1075267" xmlDataType="decimal"/>
    </xmlCellPr>
  </singleXmlCell>
  <singleXmlCell id="181" xr6:uid="{00000000-000C-0000-FFFF-FFFFB0000000}" r="H97" connectionId="0">
    <xmlCellPr id="1" xr6:uid="{00000000-0010-0000-B000-000001000000}" uniqueName="P1075268">
      <xmlPr mapId="1" xpath="/TFI-IZD-POD/IFP-GFI-IZD-POD_1000374/P1075268" xmlDataType="decimal"/>
    </xmlCellPr>
  </singleXmlCell>
  <singleXmlCell id="182" xr6:uid="{00000000-000C-0000-FFFF-FFFFB1000000}" r="I97" connectionId="0">
    <xmlCellPr id="1" xr6:uid="{00000000-0010-0000-B100-000001000000}" uniqueName="P1075269">
      <xmlPr mapId="1" xpath="/TFI-IZD-POD/IFP-GFI-IZD-POD_1000374/P1075269" xmlDataType="decimal"/>
    </xmlCellPr>
  </singleXmlCell>
  <singleXmlCell id="183" xr6:uid="{00000000-000C-0000-FFFF-FFFFB2000000}" r="H98" connectionId="0">
    <xmlCellPr id="1" xr6:uid="{00000000-0010-0000-B200-000001000000}" uniqueName="P1075270">
      <xmlPr mapId="1" xpath="/TFI-IZD-POD/IFP-GFI-IZD-POD_1000374/P1075270" xmlDataType="decimal"/>
    </xmlCellPr>
  </singleXmlCell>
  <singleXmlCell id="184" xr6:uid="{00000000-000C-0000-FFFF-FFFFB3000000}" r="I98" connectionId="0">
    <xmlCellPr id="1" xr6:uid="{00000000-0010-0000-B300-000001000000}" uniqueName="P1075271">
      <xmlPr mapId="1" xpath="/TFI-IZD-POD/IFP-GFI-IZD-POD_1000374/P1075271" xmlDataType="decimal"/>
    </xmlCellPr>
  </singleXmlCell>
  <singleXmlCell id="185" xr6:uid="{00000000-000C-0000-FFFF-FFFFB4000000}" r="H99" connectionId="0">
    <xmlCellPr id="1" xr6:uid="{00000000-0010-0000-B400-000001000000}" uniqueName="P1075272">
      <xmlPr mapId="1" xpath="/TFI-IZD-POD/IFP-GFI-IZD-POD_1000374/P1075272" xmlDataType="decimal"/>
    </xmlCellPr>
  </singleXmlCell>
  <singleXmlCell id="186" xr6:uid="{00000000-000C-0000-FFFF-FFFFB5000000}" r="I99" connectionId="0">
    <xmlCellPr id="1" xr6:uid="{00000000-0010-0000-B500-000001000000}" uniqueName="P1075273">
      <xmlPr mapId="1" xpath="/TFI-IZD-POD/IFP-GFI-IZD-POD_1000374/P1075273" xmlDataType="decimal"/>
    </xmlCellPr>
  </singleXmlCell>
  <singleXmlCell id="187" xr6:uid="{00000000-000C-0000-FFFF-FFFFB6000000}" r="H100" connectionId="0">
    <xmlCellPr id="1" xr6:uid="{00000000-0010-0000-B600-000001000000}" uniqueName="P1075274">
      <xmlPr mapId="1" xpath="/TFI-IZD-POD/IFP-GFI-IZD-POD_1000374/P1075274" xmlDataType="decimal"/>
    </xmlCellPr>
  </singleXmlCell>
  <singleXmlCell id="188" xr6:uid="{00000000-000C-0000-FFFF-FFFFB7000000}" r="I100" connectionId="0">
    <xmlCellPr id="1" xr6:uid="{00000000-0010-0000-B700-000001000000}" uniqueName="P1075275">
      <xmlPr mapId="1" xpath="/TFI-IZD-POD/IFP-GFI-IZD-POD_1000374/P1075275" xmlDataType="decimal"/>
    </xmlCellPr>
  </singleXmlCell>
  <singleXmlCell id="189" xr6:uid="{00000000-000C-0000-FFFF-FFFFB8000000}" r="H101" connectionId="0">
    <xmlCellPr id="1" xr6:uid="{00000000-0010-0000-B800-000001000000}" uniqueName="P1075276">
      <xmlPr mapId="1" xpath="/TFI-IZD-POD/IFP-GFI-IZD-POD_1000374/P1075276" xmlDataType="decimal"/>
    </xmlCellPr>
  </singleXmlCell>
  <singleXmlCell id="190" xr6:uid="{00000000-000C-0000-FFFF-FFFFB9000000}" r="I101" connectionId="0">
    <xmlCellPr id="1" xr6:uid="{00000000-0010-0000-B900-000001000000}" uniqueName="P1075277">
      <xmlPr mapId="1" xpath="/TFI-IZD-POD/IFP-GFI-IZD-POD_1000374/P1075277" xmlDataType="decimal"/>
    </xmlCellPr>
  </singleXmlCell>
  <singleXmlCell id="191" xr6:uid="{00000000-000C-0000-FFFF-FFFFBA000000}" r="H102" connectionId="0">
    <xmlCellPr id="1" xr6:uid="{00000000-0010-0000-BA00-000001000000}" uniqueName="P1075278">
      <xmlPr mapId="1" xpath="/TFI-IZD-POD/IFP-GFI-IZD-POD_1000374/P1075278" xmlDataType="decimal"/>
    </xmlCellPr>
  </singleXmlCell>
  <singleXmlCell id="192" xr6:uid="{00000000-000C-0000-FFFF-FFFFBB000000}" r="I102" connectionId="0">
    <xmlCellPr id="1" xr6:uid="{00000000-0010-0000-BB00-000001000000}" uniqueName="P1075279">
      <xmlPr mapId="1" xpath="/TFI-IZD-POD/IFP-GFI-IZD-POD_1000374/P1075279" xmlDataType="decimal"/>
    </xmlCellPr>
  </singleXmlCell>
  <singleXmlCell id="193" xr6:uid="{00000000-000C-0000-FFFF-FFFFBC000000}" r="H103" connectionId="0">
    <xmlCellPr id="1" xr6:uid="{00000000-0010-0000-BC00-000001000000}" uniqueName="P1075280">
      <xmlPr mapId="1" xpath="/TFI-IZD-POD/IFP-GFI-IZD-POD_1000374/P1075280" xmlDataType="decimal"/>
    </xmlCellPr>
  </singleXmlCell>
  <singleXmlCell id="194" xr6:uid="{00000000-000C-0000-FFFF-FFFFBD000000}" r="I103" connectionId="0">
    <xmlCellPr id="1" xr6:uid="{00000000-0010-0000-BD00-000001000000}" uniqueName="P1075281">
      <xmlPr mapId="1" xpath="/TFI-IZD-POD/IFP-GFI-IZD-POD_1000374/P1075281" xmlDataType="decimal"/>
    </xmlCellPr>
  </singleXmlCell>
  <singleXmlCell id="195" xr6:uid="{00000000-000C-0000-FFFF-FFFFBE000000}" r="H104" connectionId="0">
    <xmlCellPr id="1" xr6:uid="{00000000-0010-0000-BE00-000001000000}" uniqueName="P1075282">
      <xmlPr mapId="1" xpath="/TFI-IZD-POD/IFP-GFI-IZD-POD_1000374/P1075282" xmlDataType="decimal"/>
    </xmlCellPr>
  </singleXmlCell>
  <singleXmlCell id="196" xr6:uid="{00000000-000C-0000-FFFF-FFFFBF000000}" r="I104" connectionId="0">
    <xmlCellPr id="1" xr6:uid="{00000000-0010-0000-BF00-000001000000}" uniqueName="P1075283">
      <xmlPr mapId="1" xpath="/TFI-IZD-POD/IFP-GFI-IZD-POD_1000374/P1075283" xmlDataType="decimal"/>
    </xmlCellPr>
  </singleXmlCell>
  <singleXmlCell id="197" xr6:uid="{00000000-000C-0000-FFFF-FFFFC0000000}" r="H105" connectionId="0">
    <xmlCellPr id="1" xr6:uid="{00000000-0010-0000-C000-000001000000}" uniqueName="P1075284">
      <xmlPr mapId="1" xpath="/TFI-IZD-POD/IFP-GFI-IZD-POD_1000374/P1075284" xmlDataType="decimal"/>
    </xmlCellPr>
  </singleXmlCell>
  <singleXmlCell id="198" xr6:uid="{00000000-000C-0000-FFFF-FFFFC1000000}" r="I105" connectionId="0">
    <xmlCellPr id="1" xr6:uid="{00000000-0010-0000-C100-000001000000}" uniqueName="P1075285">
      <xmlPr mapId="1" xpath="/TFI-IZD-POD/IFP-GFI-IZD-POD_1000374/P1075285" xmlDataType="decimal"/>
    </xmlCellPr>
  </singleXmlCell>
  <singleXmlCell id="199" xr6:uid="{00000000-000C-0000-FFFF-FFFFC2000000}" r="H106" connectionId="0">
    <xmlCellPr id="1" xr6:uid="{00000000-0010-0000-C200-000001000000}" uniqueName="P1075286">
      <xmlPr mapId="1" xpath="/TFI-IZD-POD/IFP-GFI-IZD-POD_1000374/P1075286" xmlDataType="decimal"/>
    </xmlCellPr>
  </singleXmlCell>
  <singleXmlCell id="200" xr6:uid="{00000000-000C-0000-FFFF-FFFFC3000000}" r="I106" connectionId="0">
    <xmlCellPr id="1" xr6:uid="{00000000-0010-0000-C300-000001000000}" uniqueName="P1075287">
      <xmlPr mapId="1" xpath="/TFI-IZD-POD/IFP-GFI-IZD-POD_1000374/P1075287" xmlDataType="decimal"/>
    </xmlCellPr>
  </singleXmlCell>
  <singleXmlCell id="201" xr6:uid="{00000000-000C-0000-FFFF-FFFFC4000000}" r="H107" connectionId="0">
    <xmlCellPr id="1" xr6:uid="{00000000-0010-0000-C400-000001000000}" uniqueName="P1075288">
      <xmlPr mapId="1" xpath="/TFI-IZD-POD/IFP-GFI-IZD-POD_1000374/P1075288" xmlDataType="decimal"/>
    </xmlCellPr>
  </singleXmlCell>
  <singleXmlCell id="202" xr6:uid="{00000000-000C-0000-FFFF-FFFFC5000000}" r="I107" connectionId="0">
    <xmlCellPr id="1" xr6:uid="{00000000-0010-0000-C500-000001000000}" uniqueName="P1075289">
      <xmlPr mapId="1" xpath="/TFI-IZD-POD/IFP-GFI-IZD-POD_1000374/P1075289" xmlDataType="decimal"/>
    </xmlCellPr>
  </singleXmlCell>
  <singleXmlCell id="203" xr6:uid="{00000000-000C-0000-FFFF-FFFFC6000000}" r="H108" connectionId="0">
    <xmlCellPr id="1" xr6:uid="{00000000-0010-0000-C600-000001000000}" uniqueName="P1075290">
      <xmlPr mapId="1" xpath="/TFI-IZD-POD/IFP-GFI-IZD-POD_1000374/P1075290" xmlDataType="decimal"/>
    </xmlCellPr>
  </singleXmlCell>
  <singleXmlCell id="204" xr6:uid="{00000000-000C-0000-FFFF-FFFFC7000000}" r="I108" connectionId="0">
    <xmlCellPr id="1" xr6:uid="{00000000-0010-0000-C700-000001000000}" uniqueName="P1075291">
      <xmlPr mapId="1" xpath="/TFI-IZD-POD/IFP-GFI-IZD-POD_1000374/P1075291" xmlDataType="decimal"/>
    </xmlCellPr>
  </singleXmlCell>
  <singleXmlCell id="205" xr6:uid="{00000000-000C-0000-FFFF-FFFFC8000000}" r="H109" connectionId="0">
    <xmlCellPr id="1" xr6:uid="{00000000-0010-0000-C800-000001000000}" uniqueName="P1075292">
      <xmlPr mapId="1" xpath="/TFI-IZD-POD/IFP-GFI-IZD-POD_1000374/P1075292" xmlDataType="decimal"/>
    </xmlCellPr>
  </singleXmlCell>
  <singleXmlCell id="206" xr6:uid="{00000000-000C-0000-FFFF-FFFFC9000000}" r="I109" connectionId="0">
    <xmlCellPr id="1" xr6:uid="{00000000-0010-0000-C900-000001000000}" uniqueName="P1075293">
      <xmlPr mapId="1" xpath="/TFI-IZD-POD/IFP-GFI-IZD-POD_1000374/P1075293" xmlDataType="decimal"/>
    </xmlCellPr>
  </singleXmlCell>
  <singleXmlCell id="207" xr6:uid="{00000000-000C-0000-FFFF-FFFFCA000000}" r="H110" connectionId="0">
    <xmlCellPr id="1" xr6:uid="{00000000-0010-0000-CA00-000001000000}" uniqueName="P1075294">
      <xmlPr mapId="1" xpath="/TFI-IZD-POD/IFP-GFI-IZD-POD_1000374/P1075294" xmlDataType="decimal"/>
    </xmlCellPr>
  </singleXmlCell>
  <singleXmlCell id="208" xr6:uid="{00000000-000C-0000-FFFF-FFFFCB000000}" r="I110" connectionId="0">
    <xmlCellPr id="1" xr6:uid="{00000000-0010-0000-CB00-000001000000}" uniqueName="P1075295">
      <xmlPr mapId="1" xpath="/TFI-IZD-POD/IFP-GFI-IZD-POD_1000374/P1075295" xmlDataType="decimal"/>
    </xmlCellPr>
  </singleXmlCell>
  <singleXmlCell id="209" xr6:uid="{00000000-000C-0000-FFFF-FFFFCC000000}" r="H111" connectionId="0">
    <xmlCellPr id="1" xr6:uid="{00000000-0010-0000-CC00-000001000000}" uniqueName="P1075296">
      <xmlPr mapId="1" xpath="/TFI-IZD-POD/IFP-GFI-IZD-POD_1000374/P1075296" xmlDataType="decimal"/>
    </xmlCellPr>
  </singleXmlCell>
  <singleXmlCell id="210" xr6:uid="{00000000-000C-0000-FFFF-FFFFCD000000}" r="I111" connectionId="0">
    <xmlCellPr id="1" xr6:uid="{00000000-0010-0000-CD00-000001000000}" uniqueName="P1075297">
      <xmlPr mapId="1" xpath="/TFI-IZD-POD/IFP-GFI-IZD-POD_1000374/P1075297" xmlDataType="decimal"/>
    </xmlCellPr>
  </singleXmlCell>
  <singleXmlCell id="211" xr6:uid="{00000000-000C-0000-FFFF-FFFFCE000000}" r="H112" connectionId="0">
    <xmlCellPr id="1" xr6:uid="{00000000-0010-0000-CE00-000001000000}" uniqueName="P1075298">
      <xmlPr mapId="1" xpath="/TFI-IZD-POD/IFP-GFI-IZD-POD_1000374/P1075298" xmlDataType="decimal"/>
    </xmlCellPr>
  </singleXmlCell>
  <singleXmlCell id="212" xr6:uid="{00000000-000C-0000-FFFF-FFFFCF000000}" r="I112" connectionId="0">
    <xmlCellPr id="1" xr6:uid="{00000000-0010-0000-CF00-000001000000}" uniqueName="P1075299">
      <xmlPr mapId="1" xpath="/TFI-IZD-POD/IFP-GFI-IZD-POD_1000374/P1075299" xmlDataType="decimal"/>
    </xmlCellPr>
  </singleXmlCell>
  <singleXmlCell id="213" xr6:uid="{00000000-000C-0000-FFFF-FFFFD0000000}" r="H113" connectionId="0">
    <xmlCellPr id="1" xr6:uid="{00000000-0010-0000-D000-000001000000}" uniqueName="P1075300">
      <xmlPr mapId="1" xpath="/TFI-IZD-POD/IFP-GFI-IZD-POD_1000374/P1075300" xmlDataType="decimal"/>
    </xmlCellPr>
  </singleXmlCell>
  <singleXmlCell id="214" xr6:uid="{00000000-000C-0000-FFFF-FFFFD1000000}" r="I113" connectionId="0">
    <xmlCellPr id="1" xr6:uid="{00000000-0010-0000-D100-000001000000}" uniqueName="P1075301">
      <xmlPr mapId="1" xpath="/TFI-IZD-POD/IFP-GFI-IZD-POD_1000374/P1075301" xmlDataType="decimal"/>
    </xmlCellPr>
  </singleXmlCell>
  <singleXmlCell id="215" xr6:uid="{00000000-000C-0000-FFFF-FFFFD2000000}" r="H114" connectionId="0">
    <xmlCellPr id="1" xr6:uid="{00000000-0010-0000-D200-000001000000}" uniqueName="P1075302">
      <xmlPr mapId="1" xpath="/TFI-IZD-POD/IFP-GFI-IZD-POD_1000374/P1075302" xmlDataType="decimal"/>
    </xmlCellPr>
  </singleXmlCell>
  <singleXmlCell id="216" xr6:uid="{00000000-000C-0000-FFFF-FFFFD3000000}" r="I114" connectionId="0">
    <xmlCellPr id="1" xr6:uid="{00000000-0010-0000-D300-000001000000}" uniqueName="P1075303">
      <xmlPr mapId="1" xpath="/TFI-IZD-POD/IFP-GFI-IZD-POD_1000374/P1075303" xmlDataType="decimal"/>
    </xmlCellPr>
  </singleXmlCell>
  <singleXmlCell id="217" xr6:uid="{00000000-000C-0000-FFFF-FFFFD4000000}" r="H115" connectionId="0">
    <xmlCellPr id="1" xr6:uid="{00000000-0010-0000-D400-000001000000}" uniqueName="P1075304">
      <xmlPr mapId="1" xpath="/TFI-IZD-POD/IFP-GFI-IZD-POD_1000374/P1075304" xmlDataType="decimal"/>
    </xmlCellPr>
  </singleXmlCell>
  <singleXmlCell id="218" xr6:uid="{00000000-000C-0000-FFFF-FFFFD5000000}" r="I115" connectionId="0">
    <xmlCellPr id="1" xr6:uid="{00000000-0010-0000-D500-000001000000}" uniqueName="P1075305">
      <xmlPr mapId="1" xpath="/TFI-IZD-POD/IFP-GFI-IZD-POD_1000374/P1075305" xmlDataType="decimal"/>
    </xmlCellPr>
  </singleXmlCell>
  <singleXmlCell id="219" xr6:uid="{00000000-000C-0000-FFFF-FFFFD6000000}" r="H116" connectionId="0">
    <xmlCellPr id="1" xr6:uid="{00000000-0010-0000-D600-000001000000}" uniqueName="P1075306">
      <xmlPr mapId="1" xpath="/TFI-IZD-POD/IFP-GFI-IZD-POD_1000374/P1075306" xmlDataType="decimal"/>
    </xmlCellPr>
  </singleXmlCell>
  <singleXmlCell id="220" xr6:uid="{00000000-000C-0000-FFFF-FFFFD7000000}" r="I116" connectionId="0">
    <xmlCellPr id="1" xr6:uid="{00000000-0010-0000-D700-000001000000}" uniqueName="P1075307">
      <xmlPr mapId="1" xpath="/TFI-IZD-POD/IFP-GFI-IZD-POD_1000374/P1075307" xmlDataType="decimal"/>
    </xmlCellPr>
  </singleXmlCell>
  <singleXmlCell id="221" xr6:uid="{00000000-000C-0000-FFFF-FFFFD8000000}" r="H117" connectionId="0">
    <xmlCellPr id="1" xr6:uid="{00000000-0010-0000-D800-000001000000}" uniqueName="P1075308">
      <xmlPr mapId="1" xpath="/TFI-IZD-POD/IFP-GFI-IZD-POD_1000374/P1075308" xmlDataType="decimal"/>
    </xmlCellPr>
  </singleXmlCell>
  <singleXmlCell id="222" xr6:uid="{00000000-000C-0000-FFFF-FFFFD9000000}" r="I117" connectionId="0">
    <xmlCellPr id="1" xr6:uid="{00000000-0010-0000-D900-000001000000}" uniqueName="P1075309">
      <xmlPr mapId="1" xpath="/TFI-IZD-POD/IFP-GFI-IZD-POD_1000374/P1075309" xmlDataType="decimal"/>
    </xmlCellPr>
  </singleXmlCell>
  <singleXmlCell id="223" xr6:uid="{00000000-000C-0000-FFFF-FFFFDA000000}" r="H118" connectionId="0">
    <xmlCellPr id="1" xr6:uid="{00000000-0010-0000-DA00-000001000000}" uniqueName="P1075310">
      <xmlPr mapId="1" xpath="/TFI-IZD-POD/IFP-GFI-IZD-POD_1000374/P1075310" xmlDataType="decimal"/>
    </xmlCellPr>
  </singleXmlCell>
  <singleXmlCell id="224" xr6:uid="{00000000-000C-0000-FFFF-FFFFDB000000}" r="I118" connectionId="0">
    <xmlCellPr id="1" xr6:uid="{00000000-0010-0000-DB00-000001000000}" uniqueName="P1075311">
      <xmlPr mapId="1" xpath="/TFI-IZD-POD/IFP-GFI-IZD-POD_1000374/P1075311" xmlDataType="decimal"/>
    </xmlCellPr>
  </singleXmlCell>
  <singleXmlCell id="225" xr6:uid="{00000000-000C-0000-FFFF-FFFFDC000000}" r="H119" connectionId="0">
    <xmlCellPr id="1" xr6:uid="{00000000-0010-0000-DC00-000001000000}" uniqueName="P1075312">
      <xmlPr mapId="1" xpath="/TFI-IZD-POD/IFP-GFI-IZD-POD_1000374/P1075312" xmlDataType="decimal"/>
    </xmlCellPr>
  </singleXmlCell>
  <singleXmlCell id="226" xr6:uid="{00000000-000C-0000-FFFF-FFFFDD000000}" r="I119" connectionId="0">
    <xmlCellPr id="1" xr6:uid="{00000000-0010-0000-DD00-000001000000}" uniqueName="P1075313">
      <xmlPr mapId="1" xpath="/TFI-IZD-POD/IFP-GFI-IZD-POD_1000374/P1075313" xmlDataType="decimal"/>
    </xmlCellPr>
  </singleXmlCell>
  <singleXmlCell id="227" xr6:uid="{00000000-000C-0000-FFFF-FFFFDE000000}" r="H120" connectionId="0">
    <xmlCellPr id="1" xr6:uid="{00000000-0010-0000-DE00-000001000000}" uniqueName="P1075314">
      <xmlPr mapId="1" xpath="/TFI-IZD-POD/IFP-GFI-IZD-POD_1000374/P1075314" xmlDataType="decimal"/>
    </xmlCellPr>
  </singleXmlCell>
  <singleXmlCell id="228" xr6:uid="{00000000-000C-0000-FFFF-FFFFDF000000}" r="I120" connectionId="0">
    <xmlCellPr id="1" xr6:uid="{00000000-0010-0000-DF00-000001000000}" uniqueName="P1075315">
      <xmlPr mapId="1" xpath="/TFI-IZD-POD/IFP-GFI-IZD-POD_1000374/P1075315" xmlDataType="decimal"/>
    </xmlCellPr>
  </singleXmlCell>
  <singleXmlCell id="229" xr6:uid="{00000000-000C-0000-FFFF-FFFFE0000000}" r="H121" connectionId="0">
    <xmlCellPr id="1" xr6:uid="{00000000-0010-0000-E000-000001000000}" uniqueName="P1075316">
      <xmlPr mapId="1" xpath="/TFI-IZD-POD/IFP-GFI-IZD-POD_1000374/P1075316" xmlDataType="decimal"/>
    </xmlCellPr>
  </singleXmlCell>
  <singleXmlCell id="230" xr6:uid="{00000000-000C-0000-FFFF-FFFFE1000000}" r="I121" connectionId="0">
    <xmlCellPr id="1" xr6:uid="{00000000-0010-0000-E100-000001000000}" uniqueName="P1075317">
      <xmlPr mapId="1" xpath="/TFI-IZD-POD/IFP-GFI-IZD-POD_1000374/P1075317" xmlDataType="decimal"/>
    </xmlCellPr>
  </singleXmlCell>
  <singleXmlCell id="231" xr6:uid="{00000000-000C-0000-FFFF-FFFFE2000000}" r="H122" connectionId="0">
    <xmlCellPr id="1" xr6:uid="{00000000-0010-0000-E200-000001000000}" uniqueName="P1075318">
      <xmlPr mapId="1" xpath="/TFI-IZD-POD/IFP-GFI-IZD-POD_1000374/P1075318" xmlDataType="decimal"/>
    </xmlCellPr>
  </singleXmlCell>
  <singleXmlCell id="232" xr6:uid="{00000000-000C-0000-FFFF-FFFFE3000000}" r="I122" connectionId="0">
    <xmlCellPr id="1" xr6:uid="{00000000-0010-0000-E300-000001000000}" uniqueName="P1075319">
      <xmlPr mapId="1" xpath="/TFI-IZD-POD/IFP-GFI-IZD-POD_1000374/P1075319" xmlDataType="decimal"/>
    </xmlCellPr>
  </singleXmlCell>
  <singleXmlCell id="233" xr6:uid="{00000000-000C-0000-FFFF-FFFFE4000000}" r="H123" connectionId="0">
    <xmlCellPr id="1" xr6:uid="{00000000-0010-0000-E400-000001000000}" uniqueName="P1075320">
      <xmlPr mapId="1" xpath="/TFI-IZD-POD/IFP-GFI-IZD-POD_1000374/P1075320" xmlDataType="decimal"/>
    </xmlCellPr>
  </singleXmlCell>
  <singleXmlCell id="234" xr6:uid="{00000000-000C-0000-FFFF-FFFFE5000000}" r="I123" connectionId="0">
    <xmlCellPr id="1" xr6:uid="{00000000-0010-0000-E500-000001000000}" uniqueName="P1075321">
      <xmlPr mapId="1" xpath="/TFI-IZD-POD/IFP-GFI-IZD-POD_1000374/P1075321" xmlDataType="decimal"/>
    </xmlCellPr>
  </singleXmlCell>
  <singleXmlCell id="235" xr6:uid="{00000000-000C-0000-FFFF-FFFFE6000000}" r="H124" connectionId="0">
    <xmlCellPr id="1" xr6:uid="{00000000-0010-0000-E600-000001000000}" uniqueName="P1075322">
      <xmlPr mapId="1" xpath="/TFI-IZD-POD/IFP-GFI-IZD-POD_1000374/P1075322" xmlDataType="decimal"/>
    </xmlCellPr>
  </singleXmlCell>
  <singleXmlCell id="236" xr6:uid="{00000000-000C-0000-FFFF-FFFFE7000000}" r="I124" connectionId="0">
    <xmlCellPr id="1" xr6:uid="{00000000-0010-0000-E700-000001000000}" uniqueName="P1075323">
      <xmlPr mapId="1" xpath="/TFI-IZD-POD/IFP-GFI-IZD-POD_1000374/P1075323" xmlDataType="decimal"/>
    </xmlCellPr>
  </singleXmlCell>
  <singleXmlCell id="237" xr6:uid="{00000000-000C-0000-FFFF-FFFFE8000000}" r="H125" connectionId="0">
    <xmlCellPr id="1" xr6:uid="{00000000-0010-0000-E800-000001000000}" uniqueName="P1075324">
      <xmlPr mapId="1" xpath="/TFI-IZD-POD/IFP-GFI-IZD-POD_1000374/P1075324" xmlDataType="decimal"/>
    </xmlCellPr>
  </singleXmlCell>
  <singleXmlCell id="238" xr6:uid="{00000000-000C-0000-FFFF-FFFFE9000000}" r="I125" connectionId="0">
    <xmlCellPr id="1" xr6:uid="{00000000-0010-0000-E900-000001000000}" uniqueName="P1075325">
      <xmlPr mapId="1" xpath="/TFI-IZD-POD/IFP-GFI-IZD-POD_1000374/P1075325" xmlDataType="decimal"/>
    </xmlCellPr>
  </singleXmlCell>
  <singleXmlCell id="239" xr6:uid="{00000000-000C-0000-FFFF-FFFFEA000000}" r="H126" connectionId="0">
    <xmlCellPr id="1" xr6:uid="{00000000-0010-0000-EA00-000001000000}" uniqueName="P1075326">
      <xmlPr mapId="1" xpath="/TFI-IZD-POD/IFP-GFI-IZD-POD_1000374/P1075326" xmlDataType="decimal"/>
    </xmlCellPr>
  </singleXmlCell>
  <singleXmlCell id="240" xr6:uid="{00000000-000C-0000-FFFF-FFFFEB000000}" r="I126" connectionId="0">
    <xmlCellPr id="1" xr6:uid="{00000000-0010-0000-EB00-000001000000}" uniqueName="P1075327">
      <xmlPr mapId="1" xpath="/TFI-IZD-POD/IFP-GFI-IZD-POD_1000374/P1075327" xmlDataType="decimal"/>
    </xmlCellPr>
  </singleXmlCell>
  <singleXmlCell id="241" xr6:uid="{00000000-000C-0000-FFFF-FFFFEC000000}" r="H127" connectionId="0">
    <xmlCellPr id="1" xr6:uid="{00000000-0010-0000-EC00-000001000000}" uniqueName="P1075328">
      <xmlPr mapId="1" xpath="/TFI-IZD-POD/IFP-GFI-IZD-POD_1000374/P1075328" xmlDataType="decimal"/>
    </xmlCellPr>
  </singleXmlCell>
  <singleXmlCell id="242" xr6:uid="{00000000-000C-0000-FFFF-FFFFED000000}" r="I127" connectionId="0">
    <xmlCellPr id="1" xr6:uid="{00000000-0010-0000-ED00-000001000000}" uniqueName="P1075329">
      <xmlPr mapId="1" xpath="/TFI-IZD-POD/IFP-GFI-IZD-POD_1000374/P1075329" xmlDataType="decimal"/>
    </xmlCellPr>
  </singleXmlCell>
  <singleXmlCell id="243" xr6:uid="{00000000-000C-0000-FFFF-FFFFEE000000}" r="H128" connectionId="0">
    <xmlCellPr id="1" xr6:uid="{00000000-0010-0000-EE00-000001000000}" uniqueName="P1075330">
      <xmlPr mapId="1" xpath="/TFI-IZD-POD/IFP-GFI-IZD-POD_1000374/P1075330" xmlDataType="decimal"/>
    </xmlCellPr>
  </singleXmlCell>
  <singleXmlCell id="244" xr6:uid="{00000000-000C-0000-FFFF-FFFFEF000000}" r="I128" connectionId="0">
    <xmlCellPr id="1" xr6:uid="{00000000-0010-0000-EF00-000001000000}" uniqueName="P1075331">
      <xmlPr mapId="1" xpath="/TFI-IZD-POD/IFP-GFI-IZD-POD_1000374/P1075331" xmlDataType="decimal"/>
    </xmlCellPr>
  </singleXmlCell>
  <singleXmlCell id="245" xr6:uid="{00000000-000C-0000-FFFF-FFFFF0000000}" r="H129" connectionId="0">
    <xmlCellPr id="1" xr6:uid="{00000000-0010-0000-F000-000001000000}" uniqueName="P1075332">
      <xmlPr mapId="1" xpath="/TFI-IZD-POD/IFP-GFI-IZD-POD_1000374/P1075332" xmlDataType="decimal"/>
    </xmlCellPr>
  </singleXmlCell>
  <singleXmlCell id="246" xr6:uid="{00000000-000C-0000-FFFF-FFFFF1000000}" r="I129" connectionId="0">
    <xmlCellPr id="1" xr6:uid="{00000000-0010-0000-F100-000001000000}" uniqueName="P1075333">
      <xmlPr mapId="1" xpath="/TFI-IZD-POD/IFP-GFI-IZD-POD_1000374/P1075333" xmlDataType="decimal"/>
    </xmlCellPr>
  </singleXmlCell>
  <singleXmlCell id="247" xr6:uid="{00000000-000C-0000-FFFF-FFFFF2000000}" r="H130" connectionId="0">
    <xmlCellPr id="1" xr6:uid="{00000000-0010-0000-F200-000001000000}" uniqueName="P1075334">
      <xmlPr mapId="1" xpath="/TFI-IZD-POD/IFP-GFI-IZD-POD_1000374/P1075334" xmlDataType="decimal"/>
    </xmlCellPr>
  </singleXmlCell>
  <singleXmlCell id="248" xr6:uid="{00000000-000C-0000-FFFF-FFFFF3000000}" r="I130" connectionId="0">
    <xmlCellPr id="1" xr6:uid="{00000000-0010-0000-F300-000001000000}" uniqueName="P1075335">
      <xmlPr mapId="1" xpath="/TFI-IZD-POD/IFP-GFI-IZD-POD_1000374/P1075335" xmlDataType="decimal"/>
    </xmlCellPr>
  </singleXmlCell>
  <singleXmlCell id="249" xr6:uid="{00000000-000C-0000-FFFF-FFFFF4000000}" r="H131" connectionId="0">
    <xmlCellPr id="1" xr6:uid="{00000000-0010-0000-F400-000001000000}" uniqueName="P1075336">
      <xmlPr mapId="1" xpath="/TFI-IZD-POD/IFP-GFI-IZD-POD_1000374/P1075336" xmlDataType="decimal"/>
    </xmlCellPr>
  </singleXmlCell>
  <singleXmlCell id="250" xr6:uid="{00000000-000C-0000-FFFF-FFFFF5000000}" r="I131" connectionId="0">
    <xmlCellPr id="1" xr6:uid="{00000000-0010-0000-F500-000001000000}" uniqueName="P1075337">
      <xmlPr mapId="1" xpath="/TFI-IZD-POD/IFP-GFI-IZD-POD_1000374/P1075337" xmlDataType="decimal"/>
    </xmlCellPr>
  </singleXmlCell>
  <singleXmlCell id="251" xr6:uid="{00000000-000C-0000-FFFF-FFFFF6000000}" r="H132" connectionId="0">
    <xmlCellPr id="1" xr6:uid="{00000000-0010-0000-F600-000001000000}" uniqueName="P1075338">
      <xmlPr mapId="1" xpath="/TFI-IZD-POD/IFP-GFI-IZD-POD_1000374/P1075338" xmlDataType="decimal"/>
    </xmlCellPr>
  </singleXmlCell>
  <singleXmlCell id="252" xr6:uid="{00000000-000C-0000-FFFF-FFFFF7000000}" r="I132" connectionId="0">
    <xmlCellPr id="1" xr6:uid="{00000000-0010-0000-F700-000001000000}" uniqueName="P1075339">
      <xmlPr mapId="1" xpath="/TFI-IZD-POD/IFP-GFI-IZD-POD_1000374/P1075339" xmlDataType="decimal"/>
    </xmlCellPr>
  </singleXmlCell>
  <singleXmlCell id="253" xr6:uid="{00000000-000C-0000-FFFF-FFFFF8000000}" r="H133" connectionId="0">
    <xmlCellPr id="1" xr6:uid="{00000000-0010-0000-F800-000001000000}" uniqueName="P1075340">
      <xmlPr mapId="1" xpath="/TFI-IZD-POD/IFP-GFI-IZD-POD_1000374/P1075340" xmlDataType="decimal"/>
    </xmlCellPr>
  </singleXmlCell>
  <singleXmlCell id="254" xr6:uid="{00000000-000C-0000-FFFF-FFFFF9000000}" r="I133" connectionId="0">
    <xmlCellPr id="1" xr6:uid="{00000000-0010-0000-F900-000001000000}" uniqueName="P1075341">
      <xmlPr mapId="1" xpath="/TFI-IZD-POD/IFP-GFI-IZD-POD_1000374/P1075341" xmlDataType="decimal"/>
    </xmlCellPr>
  </singleXmlCell>
  <singleXmlCell id="255" xr6:uid="{00000000-000C-0000-FFFF-FFFFFA000000}" r="H134" connectionId="0">
    <xmlCellPr id="1" xr6:uid="{00000000-0010-0000-FA00-000001000000}" uniqueName="P1075342">
      <xmlPr mapId="1" xpath="/TFI-IZD-POD/IFP-GFI-IZD-POD_1000374/P1075342" xmlDataType="decimal"/>
    </xmlCellPr>
  </singleXmlCell>
  <singleXmlCell id="256" xr6:uid="{00000000-000C-0000-FFFF-FFFFFB000000}" r="I134" connectionId="0">
    <xmlCellPr id="1" xr6:uid="{00000000-0010-0000-FB00-000001000000}" uniqueName="P1075343">
      <xmlPr mapId="1" xpath="/TFI-IZD-POD/IFP-GFI-IZD-POD_100037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7" xr6:uid="{00000000-000C-0000-FFFF-FFFFFC000000}" r="H8" connectionId="0">
    <xmlCellPr id="1" xr6:uid="{00000000-0010-0000-FC00-000001000000}" uniqueName="P1076024">
      <xmlPr mapId="1" xpath="/TFI-IZD-POD/ISD-GFI-IZD-POD_1000375/P1076024" xmlDataType="decimal"/>
    </xmlCellPr>
  </singleXmlCell>
  <singleXmlCell id="258" xr6:uid="{00000000-000C-0000-FFFF-FFFFFD000000}" r="I8" connectionId="0">
    <xmlCellPr id="1" xr6:uid="{00000000-0010-0000-FD00-000001000000}" uniqueName="P1082291">
      <xmlPr mapId="1" xpath="/TFI-IZD-POD/ISD-GFI-IZD-POD_1000375/P1082291" xmlDataType="decimal"/>
    </xmlCellPr>
  </singleXmlCell>
  <singleXmlCell id="259" xr6:uid="{00000000-000C-0000-FFFF-FFFFFE000000}" r="J8" connectionId="0">
    <xmlCellPr id="1" xr6:uid="{00000000-0010-0000-FE00-000001000000}" uniqueName="P1076032">
      <xmlPr mapId="1" xpath="/TFI-IZD-POD/ISD-GFI-IZD-POD_1000375/P1076032" xmlDataType="decimal"/>
    </xmlCellPr>
  </singleXmlCell>
  <singleXmlCell id="260" xr6:uid="{00000000-000C-0000-FFFF-FFFFFF000000}" r="K8" connectionId="0">
    <xmlCellPr id="1" xr6:uid="{00000000-0010-0000-FF00-000001000000}" uniqueName="P1082293">
      <xmlPr mapId="1" xpath="/TFI-IZD-POD/ISD-GFI-IZD-POD_1000375/P1082293" xmlDataType="decimal"/>
    </xmlCellPr>
  </singleXmlCell>
  <singleXmlCell id="261" xr6:uid="{00000000-000C-0000-FFFF-FFFF00010000}" r="H9" connectionId="0">
    <xmlCellPr id="1" xr6:uid="{00000000-0010-0000-0001-000001000000}" uniqueName="P1076039">
      <xmlPr mapId="1" xpath="/TFI-IZD-POD/ISD-GFI-IZD-POD_1000375/P1076039" xmlDataType="decimal"/>
    </xmlCellPr>
  </singleXmlCell>
  <singleXmlCell id="262" xr6:uid="{00000000-000C-0000-FFFF-FFFF01010000}" r="I9" connectionId="0">
    <xmlCellPr id="1" xr6:uid="{00000000-0010-0000-0101-000001000000}" uniqueName="P1082294">
      <xmlPr mapId="1" xpath="/TFI-IZD-POD/ISD-GFI-IZD-POD_1000375/P1082294" xmlDataType="decimal"/>
    </xmlCellPr>
  </singleXmlCell>
  <singleXmlCell id="263" xr6:uid="{00000000-000C-0000-FFFF-FFFF02010000}" r="J9" connectionId="0">
    <xmlCellPr id="1" xr6:uid="{00000000-0010-0000-0201-000001000000}" uniqueName="P1076041">
      <xmlPr mapId="1" xpath="/TFI-IZD-POD/ISD-GFI-IZD-POD_1000375/P1076041" xmlDataType="decimal"/>
    </xmlCellPr>
  </singleXmlCell>
  <singleXmlCell id="264" xr6:uid="{00000000-000C-0000-FFFF-FFFF03010000}" r="K9" connectionId="0">
    <xmlCellPr id="1" xr6:uid="{00000000-0010-0000-0301-000001000000}" uniqueName="P1082296">
      <xmlPr mapId="1" xpath="/TFI-IZD-POD/ISD-GFI-IZD-POD_1000375/P1082296" xmlDataType="decimal"/>
    </xmlCellPr>
  </singleXmlCell>
  <singleXmlCell id="265" xr6:uid="{00000000-000C-0000-FFFF-FFFF04010000}" r="H10" connectionId="0">
    <xmlCellPr id="1" xr6:uid="{00000000-0010-0000-0401-000001000000}" uniqueName="P1076043">
      <xmlPr mapId="1" xpath="/TFI-IZD-POD/ISD-GFI-IZD-POD_1000375/P1076043" xmlDataType="decimal"/>
    </xmlCellPr>
  </singleXmlCell>
  <singleXmlCell id="266" xr6:uid="{00000000-000C-0000-FFFF-FFFF05010000}" r="I10" connectionId="0">
    <xmlCellPr id="1" xr6:uid="{00000000-0010-0000-0501-000001000000}" uniqueName="P1082297">
      <xmlPr mapId="1" xpath="/TFI-IZD-POD/ISD-GFI-IZD-POD_1000375/P1082297" xmlDataType="decimal"/>
    </xmlCellPr>
  </singleXmlCell>
  <singleXmlCell id="267" xr6:uid="{00000000-000C-0000-FFFF-FFFF06010000}" r="J10" connectionId="0">
    <xmlCellPr id="1" xr6:uid="{00000000-0010-0000-0601-000001000000}" uniqueName="P1076046">
      <xmlPr mapId="1" xpath="/TFI-IZD-POD/ISD-GFI-IZD-POD_1000375/P1076046" xmlDataType="decimal"/>
    </xmlCellPr>
  </singleXmlCell>
  <singleXmlCell id="268" xr6:uid="{00000000-000C-0000-FFFF-FFFF07010000}" r="K10" connectionId="0">
    <xmlCellPr id="1" xr6:uid="{00000000-0010-0000-0701-000001000000}" uniqueName="P1082299">
      <xmlPr mapId="1" xpath="/TFI-IZD-POD/ISD-GFI-IZD-POD_1000375/P1082299" xmlDataType="decimal"/>
    </xmlCellPr>
  </singleXmlCell>
  <singleXmlCell id="269" xr6:uid="{00000000-000C-0000-FFFF-FFFF08010000}" r="H11" connectionId="0">
    <xmlCellPr id="1" xr6:uid="{00000000-0010-0000-0801-000001000000}" uniqueName="P1076048">
      <xmlPr mapId="1" xpath="/TFI-IZD-POD/ISD-GFI-IZD-POD_1000375/P1076048" xmlDataType="decimal"/>
    </xmlCellPr>
  </singleXmlCell>
  <singleXmlCell id="270" xr6:uid="{00000000-000C-0000-FFFF-FFFF09010000}" r="I11" connectionId="0">
    <xmlCellPr id="1" xr6:uid="{00000000-0010-0000-0901-000001000000}" uniqueName="P1082302">
      <xmlPr mapId="1" xpath="/TFI-IZD-POD/ISD-GFI-IZD-POD_1000375/P1082302" xmlDataType="decimal"/>
    </xmlCellPr>
  </singleXmlCell>
  <singleXmlCell id="271" xr6:uid="{00000000-000C-0000-FFFF-FFFF0A010000}" r="J11" connectionId="0">
    <xmlCellPr id="1" xr6:uid="{00000000-0010-0000-0A01-000001000000}" uniqueName="P1076052">
      <xmlPr mapId="1" xpath="/TFI-IZD-POD/ISD-GFI-IZD-POD_1000375/P1076052" xmlDataType="decimal"/>
    </xmlCellPr>
  </singleXmlCell>
  <singleXmlCell id="272" xr6:uid="{00000000-000C-0000-FFFF-FFFF0B010000}" r="K11" connectionId="0">
    <xmlCellPr id="1" xr6:uid="{00000000-0010-0000-0B01-000001000000}" uniqueName="P1082303">
      <xmlPr mapId="1" xpath="/TFI-IZD-POD/ISD-GFI-IZD-POD_1000375/P1082303" xmlDataType="decimal"/>
    </xmlCellPr>
  </singleXmlCell>
  <singleXmlCell id="273" xr6:uid="{00000000-000C-0000-FFFF-FFFF0C010000}" r="H12" connectionId="0">
    <xmlCellPr id="1" xr6:uid="{00000000-0010-0000-0C01-000001000000}" uniqueName="P1076056">
      <xmlPr mapId="1" xpath="/TFI-IZD-POD/ISD-GFI-IZD-POD_1000375/P1076056" xmlDataType="decimal"/>
    </xmlCellPr>
  </singleXmlCell>
  <singleXmlCell id="274" xr6:uid="{00000000-000C-0000-FFFF-FFFF0D010000}" r="I12" connectionId="0">
    <xmlCellPr id="1" xr6:uid="{00000000-0010-0000-0D01-000001000000}" uniqueName="P1082305">
      <xmlPr mapId="1" xpath="/TFI-IZD-POD/ISD-GFI-IZD-POD_1000375/P1082305" xmlDataType="decimal"/>
    </xmlCellPr>
  </singleXmlCell>
  <singleXmlCell id="275" xr6:uid="{00000000-000C-0000-FFFF-FFFF0E010000}" r="J12" connectionId="0">
    <xmlCellPr id="1" xr6:uid="{00000000-0010-0000-0E01-000001000000}" uniqueName="P1076058">
      <xmlPr mapId="1" xpath="/TFI-IZD-POD/ISD-GFI-IZD-POD_1000375/P1076058" xmlDataType="decimal"/>
    </xmlCellPr>
  </singleXmlCell>
  <singleXmlCell id="276" xr6:uid="{00000000-000C-0000-FFFF-FFFF0F010000}" r="K12" connectionId="0">
    <xmlCellPr id="1" xr6:uid="{00000000-0010-0000-0F01-000001000000}" uniqueName="P1082307">
      <xmlPr mapId="1" xpath="/TFI-IZD-POD/ISD-GFI-IZD-POD_1000375/P1082307" xmlDataType="decimal"/>
    </xmlCellPr>
  </singleXmlCell>
  <singleXmlCell id="277" xr6:uid="{00000000-000C-0000-FFFF-FFFF10010000}" r="H13" connectionId="0">
    <xmlCellPr id="1" xr6:uid="{00000000-0010-0000-1001-000001000000}" uniqueName="P1076060">
      <xmlPr mapId="1" xpath="/TFI-IZD-POD/ISD-GFI-IZD-POD_1000375/P1076060" xmlDataType="decimal"/>
    </xmlCellPr>
  </singleXmlCell>
  <singleXmlCell id="278" xr6:uid="{00000000-000C-0000-FFFF-FFFF11010000}" r="I13" connectionId="0">
    <xmlCellPr id="1" xr6:uid="{00000000-0010-0000-1101-000001000000}" uniqueName="P1082308">
      <xmlPr mapId="1" xpath="/TFI-IZD-POD/ISD-GFI-IZD-POD_1000375/P1082308" xmlDataType="decimal"/>
    </xmlCellPr>
  </singleXmlCell>
  <singleXmlCell id="279" xr6:uid="{00000000-000C-0000-FFFF-FFFF12010000}" r="J13" connectionId="0">
    <xmlCellPr id="1" xr6:uid="{00000000-0010-0000-1201-000001000000}" uniqueName="P1076062">
      <xmlPr mapId="1" xpath="/TFI-IZD-POD/ISD-GFI-IZD-POD_1000375/P1076062" xmlDataType="decimal"/>
    </xmlCellPr>
  </singleXmlCell>
  <singleXmlCell id="280" xr6:uid="{00000000-000C-0000-FFFF-FFFF13010000}" r="K13" connectionId="0">
    <xmlCellPr id="1" xr6:uid="{00000000-0010-0000-1301-000001000000}" uniqueName="P1082310">
      <xmlPr mapId="1" xpath="/TFI-IZD-POD/ISD-GFI-IZD-POD_1000375/P1082310" xmlDataType="decimal"/>
    </xmlCellPr>
  </singleXmlCell>
  <singleXmlCell id="281" xr6:uid="{00000000-000C-0000-FFFF-FFFF14010000}" r="H14" connectionId="0">
    <xmlCellPr id="1" xr6:uid="{00000000-0010-0000-1401-000001000000}" uniqueName="P1076064">
      <xmlPr mapId="1" xpath="/TFI-IZD-POD/ISD-GFI-IZD-POD_1000375/P1076064" xmlDataType="decimal"/>
    </xmlCellPr>
  </singleXmlCell>
  <singleXmlCell id="282" xr6:uid="{00000000-000C-0000-FFFF-FFFF15010000}" r="I14" connectionId="0">
    <xmlCellPr id="1" xr6:uid="{00000000-0010-0000-1501-000001000000}" uniqueName="P1082311">
      <xmlPr mapId="1" xpath="/TFI-IZD-POD/ISD-GFI-IZD-POD_1000375/P1082311" xmlDataType="decimal"/>
    </xmlCellPr>
  </singleXmlCell>
  <singleXmlCell id="283" xr6:uid="{00000000-000C-0000-FFFF-FFFF16010000}" r="J14" connectionId="0">
    <xmlCellPr id="1" xr6:uid="{00000000-0010-0000-1601-000001000000}" uniqueName="P1076066">
      <xmlPr mapId="1" xpath="/TFI-IZD-POD/ISD-GFI-IZD-POD_1000375/P1076066" xmlDataType="decimal"/>
    </xmlCellPr>
  </singleXmlCell>
  <singleXmlCell id="284" xr6:uid="{00000000-000C-0000-FFFF-FFFF17010000}" r="K14" connectionId="0">
    <xmlCellPr id="1" xr6:uid="{00000000-0010-0000-1701-000001000000}" uniqueName="P1082313">
      <xmlPr mapId="1" xpath="/TFI-IZD-POD/ISD-GFI-IZD-POD_1000375/P1082313" xmlDataType="decimal"/>
    </xmlCellPr>
  </singleXmlCell>
  <singleXmlCell id="285" xr6:uid="{00000000-000C-0000-FFFF-FFFF18010000}" r="H15" connectionId="0">
    <xmlCellPr id="1" xr6:uid="{00000000-0010-0000-1801-000001000000}" uniqueName="P1076069">
      <xmlPr mapId="1" xpath="/TFI-IZD-POD/ISD-GFI-IZD-POD_1000375/P1076069" xmlDataType="decimal"/>
    </xmlCellPr>
  </singleXmlCell>
  <singleXmlCell id="286" xr6:uid="{00000000-000C-0000-FFFF-FFFF19010000}" r="I15" connectionId="0">
    <xmlCellPr id="1" xr6:uid="{00000000-0010-0000-1901-000001000000}" uniqueName="P1082315">
      <xmlPr mapId="1" xpath="/TFI-IZD-POD/ISD-GFI-IZD-POD_1000375/P1082315" xmlDataType="decimal"/>
    </xmlCellPr>
  </singleXmlCell>
  <singleXmlCell id="287" xr6:uid="{00000000-000C-0000-FFFF-FFFF1A010000}" r="J15" connectionId="0">
    <xmlCellPr id="1" xr6:uid="{00000000-0010-0000-1A01-000001000000}" uniqueName="P1076071">
      <xmlPr mapId="1" xpath="/TFI-IZD-POD/ISD-GFI-IZD-POD_1000375/P1076071" xmlDataType="decimal"/>
    </xmlCellPr>
  </singleXmlCell>
  <singleXmlCell id="288" xr6:uid="{00000000-000C-0000-FFFF-FFFF1B010000}" r="K15" connectionId="0">
    <xmlCellPr id="1" xr6:uid="{00000000-0010-0000-1B01-000001000000}" uniqueName="P1082316">
      <xmlPr mapId="1" xpath="/TFI-IZD-POD/ISD-GFI-IZD-POD_1000375/P1082316" xmlDataType="decimal"/>
    </xmlCellPr>
  </singleXmlCell>
  <singleXmlCell id="289" xr6:uid="{00000000-000C-0000-FFFF-FFFF1C010000}" r="H16" connectionId="0">
    <xmlCellPr id="1" xr6:uid="{00000000-0010-0000-1C01-000001000000}" uniqueName="P1076073">
      <xmlPr mapId="1" xpath="/TFI-IZD-POD/ISD-GFI-IZD-POD_1000375/P1076073" xmlDataType="decimal"/>
    </xmlCellPr>
  </singleXmlCell>
  <singleXmlCell id="290" xr6:uid="{00000000-000C-0000-FFFF-FFFF1D010000}" r="I16" connectionId="0">
    <xmlCellPr id="1" xr6:uid="{00000000-0010-0000-1D01-000001000000}" uniqueName="P1082318">
      <xmlPr mapId="1" xpath="/TFI-IZD-POD/ISD-GFI-IZD-POD_1000375/P1082318" xmlDataType="decimal"/>
    </xmlCellPr>
  </singleXmlCell>
  <singleXmlCell id="291" xr6:uid="{00000000-000C-0000-FFFF-FFFF1E010000}" r="J16" connectionId="0">
    <xmlCellPr id="1" xr6:uid="{00000000-0010-0000-1E01-000001000000}" uniqueName="P1076076">
      <xmlPr mapId="1" xpath="/TFI-IZD-POD/ISD-GFI-IZD-POD_1000375/P1076076" xmlDataType="decimal"/>
    </xmlCellPr>
  </singleXmlCell>
  <singleXmlCell id="292" xr6:uid="{00000000-000C-0000-FFFF-FFFF1F010000}" r="K16" connectionId="0">
    <xmlCellPr id="1" xr6:uid="{00000000-0010-0000-1F01-000001000000}" uniqueName="P1082319">
      <xmlPr mapId="1" xpath="/TFI-IZD-POD/ISD-GFI-IZD-POD_1000375/P1082319" xmlDataType="decimal"/>
    </xmlCellPr>
  </singleXmlCell>
  <singleXmlCell id="293" xr6:uid="{00000000-000C-0000-FFFF-FFFF20010000}" r="H17" connectionId="0">
    <xmlCellPr id="1" xr6:uid="{00000000-0010-0000-2001-000001000000}" uniqueName="P1076078">
      <xmlPr mapId="1" xpath="/TFI-IZD-POD/ISD-GFI-IZD-POD_1000375/P1076078" xmlDataType="decimal"/>
    </xmlCellPr>
  </singleXmlCell>
  <singleXmlCell id="294" xr6:uid="{00000000-000C-0000-FFFF-FFFF21010000}" r="I17" connectionId="0">
    <xmlCellPr id="1" xr6:uid="{00000000-0010-0000-2101-000001000000}" uniqueName="P1082321">
      <xmlPr mapId="1" xpath="/TFI-IZD-POD/ISD-GFI-IZD-POD_1000375/P1082321" xmlDataType="decimal"/>
    </xmlCellPr>
  </singleXmlCell>
  <singleXmlCell id="295" xr6:uid="{00000000-000C-0000-FFFF-FFFF22010000}" r="J17" connectionId="0">
    <xmlCellPr id="1" xr6:uid="{00000000-0010-0000-2201-000001000000}" uniqueName="P1076080">
      <xmlPr mapId="1" xpath="/TFI-IZD-POD/ISD-GFI-IZD-POD_1000375/P1076080" xmlDataType="decimal"/>
    </xmlCellPr>
  </singleXmlCell>
  <singleXmlCell id="296" xr6:uid="{00000000-000C-0000-FFFF-FFFF23010000}" r="K17" connectionId="0">
    <xmlCellPr id="1" xr6:uid="{00000000-0010-0000-2301-000001000000}" uniqueName="P1082324">
      <xmlPr mapId="1" xpath="/TFI-IZD-POD/ISD-GFI-IZD-POD_1000375/P1082324" xmlDataType="decimal"/>
    </xmlCellPr>
  </singleXmlCell>
  <singleXmlCell id="297" xr6:uid="{00000000-000C-0000-FFFF-FFFF24010000}" r="H18" connectionId="0">
    <xmlCellPr id="1" xr6:uid="{00000000-0010-0000-2401-000001000000}" uniqueName="P1076082">
      <xmlPr mapId="1" xpath="/TFI-IZD-POD/ISD-GFI-IZD-POD_1000375/P1076082" xmlDataType="decimal"/>
    </xmlCellPr>
  </singleXmlCell>
  <singleXmlCell id="298" xr6:uid="{00000000-000C-0000-FFFF-FFFF25010000}" r="I18" connectionId="0">
    <xmlCellPr id="1" xr6:uid="{00000000-0010-0000-2501-000001000000}" uniqueName="P1082326">
      <xmlPr mapId="1" xpath="/TFI-IZD-POD/ISD-GFI-IZD-POD_1000375/P1082326" xmlDataType="decimal"/>
    </xmlCellPr>
  </singleXmlCell>
  <singleXmlCell id="299" xr6:uid="{00000000-000C-0000-FFFF-FFFF26010000}" r="J18" connectionId="0">
    <xmlCellPr id="1" xr6:uid="{00000000-0010-0000-2601-000001000000}" uniqueName="P1076084">
      <xmlPr mapId="1" xpath="/TFI-IZD-POD/ISD-GFI-IZD-POD_1000375/P1076084" xmlDataType="decimal"/>
    </xmlCellPr>
  </singleXmlCell>
  <singleXmlCell id="300" xr6:uid="{00000000-000C-0000-FFFF-FFFF27010000}" r="K18" connectionId="0">
    <xmlCellPr id="1" xr6:uid="{00000000-0010-0000-2701-000001000000}" uniqueName="P1082327">
      <xmlPr mapId="1" xpath="/TFI-IZD-POD/ISD-GFI-IZD-POD_1000375/P1082327" xmlDataType="decimal"/>
    </xmlCellPr>
  </singleXmlCell>
  <singleXmlCell id="301" xr6:uid="{00000000-000C-0000-FFFF-FFFF28010000}" r="H19" connectionId="0">
    <xmlCellPr id="1" xr6:uid="{00000000-0010-0000-2801-000001000000}" uniqueName="P1076087">
      <xmlPr mapId="1" xpath="/TFI-IZD-POD/ISD-GFI-IZD-POD_1000375/P1076087" xmlDataType="decimal"/>
    </xmlCellPr>
  </singleXmlCell>
  <singleXmlCell id="302" xr6:uid="{00000000-000C-0000-FFFF-FFFF29010000}" r="I19" connectionId="0">
    <xmlCellPr id="1" xr6:uid="{00000000-0010-0000-2901-000001000000}" uniqueName="P1082329">
      <xmlPr mapId="1" xpath="/TFI-IZD-POD/ISD-GFI-IZD-POD_1000375/P1082329" xmlDataType="decimal"/>
    </xmlCellPr>
  </singleXmlCell>
  <singleXmlCell id="303" xr6:uid="{00000000-000C-0000-FFFF-FFFF2A010000}" r="J19" connectionId="0">
    <xmlCellPr id="1" xr6:uid="{00000000-0010-0000-2A01-000001000000}" uniqueName="P1076090">
      <xmlPr mapId="1" xpath="/TFI-IZD-POD/ISD-GFI-IZD-POD_1000375/P1076090" xmlDataType="decimal"/>
    </xmlCellPr>
  </singleXmlCell>
  <singleXmlCell id="304" xr6:uid="{00000000-000C-0000-FFFF-FFFF2B010000}" r="K19" connectionId="0">
    <xmlCellPr id="1" xr6:uid="{00000000-0010-0000-2B01-000001000000}" uniqueName="P1082330">
      <xmlPr mapId="1" xpath="/TFI-IZD-POD/ISD-GFI-IZD-POD_1000375/P1082330" xmlDataType="decimal"/>
    </xmlCellPr>
  </singleXmlCell>
  <singleXmlCell id="305" xr6:uid="{00000000-000C-0000-FFFF-FFFF2C010000}" r="H20" connectionId="0">
    <xmlCellPr id="1" xr6:uid="{00000000-0010-0000-2C01-000001000000}" uniqueName="P1076092">
      <xmlPr mapId="1" xpath="/TFI-IZD-POD/ISD-GFI-IZD-POD_1000375/P1076092" xmlDataType="decimal"/>
    </xmlCellPr>
  </singleXmlCell>
  <singleXmlCell id="306" xr6:uid="{00000000-000C-0000-FFFF-FFFF2D010000}" r="I20" connectionId="0">
    <xmlCellPr id="1" xr6:uid="{00000000-0010-0000-2D01-000001000000}" uniqueName="P1082332">
      <xmlPr mapId="1" xpath="/TFI-IZD-POD/ISD-GFI-IZD-POD_1000375/P1082332" xmlDataType="decimal"/>
    </xmlCellPr>
  </singleXmlCell>
  <singleXmlCell id="307" xr6:uid="{00000000-000C-0000-FFFF-FFFF2E010000}" r="J20" connectionId="0">
    <xmlCellPr id="1" xr6:uid="{00000000-0010-0000-2E01-000001000000}" uniqueName="P1076094">
      <xmlPr mapId="1" xpath="/TFI-IZD-POD/ISD-GFI-IZD-POD_1000375/P1076094" xmlDataType="decimal"/>
    </xmlCellPr>
  </singleXmlCell>
  <singleXmlCell id="308" xr6:uid="{00000000-000C-0000-FFFF-FFFF2F010000}" r="K20" connectionId="0">
    <xmlCellPr id="1" xr6:uid="{00000000-0010-0000-2F01-000001000000}" uniqueName="P1082334">
      <xmlPr mapId="1" xpath="/TFI-IZD-POD/ISD-GFI-IZD-POD_1000375/P1082334" xmlDataType="decimal"/>
    </xmlCellPr>
  </singleXmlCell>
  <singleXmlCell id="309" xr6:uid="{00000000-000C-0000-FFFF-FFFF30010000}" r="H21" connectionId="0">
    <xmlCellPr id="1" xr6:uid="{00000000-0010-0000-3001-000001000000}" uniqueName="P1076095">
      <xmlPr mapId="1" xpath="/TFI-IZD-POD/ISD-GFI-IZD-POD_1000375/P1076095" xmlDataType="decimal"/>
    </xmlCellPr>
  </singleXmlCell>
  <singleXmlCell id="310" xr6:uid="{00000000-000C-0000-FFFF-FFFF31010000}" r="I21" connectionId="0">
    <xmlCellPr id="1" xr6:uid="{00000000-0010-0000-3101-000001000000}" uniqueName="P1082335">
      <xmlPr mapId="1" xpath="/TFI-IZD-POD/ISD-GFI-IZD-POD_1000375/P1082335" xmlDataType="decimal"/>
    </xmlCellPr>
  </singleXmlCell>
  <singleXmlCell id="311" xr6:uid="{00000000-000C-0000-FFFF-FFFF32010000}" r="J21" connectionId="0">
    <xmlCellPr id="1" xr6:uid="{00000000-0010-0000-3201-000001000000}" uniqueName="P1076098">
      <xmlPr mapId="1" xpath="/TFI-IZD-POD/ISD-GFI-IZD-POD_1000375/P1076098" xmlDataType="decimal"/>
    </xmlCellPr>
  </singleXmlCell>
  <singleXmlCell id="312" xr6:uid="{00000000-000C-0000-FFFF-FFFF33010000}" r="K21" connectionId="0">
    <xmlCellPr id="1" xr6:uid="{00000000-0010-0000-3301-000001000000}" uniqueName="P1082337">
      <xmlPr mapId="1" xpath="/TFI-IZD-POD/ISD-GFI-IZD-POD_1000375/P1082337" xmlDataType="decimal"/>
    </xmlCellPr>
  </singleXmlCell>
  <singleXmlCell id="313" xr6:uid="{00000000-000C-0000-FFFF-FFFF34010000}" r="H22" connectionId="0">
    <xmlCellPr id="1" xr6:uid="{00000000-0010-0000-3401-000001000000}" uniqueName="P1076101">
      <xmlPr mapId="1" xpath="/TFI-IZD-POD/ISD-GFI-IZD-POD_1000375/P1076101" xmlDataType="decimal"/>
    </xmlCellPr>
  </singleXmlCell>
  <singleXmlCell id="314" xr6:uid="{00000000-000C-0000-FFFF-FFFF35010000}" r="I22" connectionId="0">
    <xmlCellPr id="1" xr6:uid="{00000000-0010-0000-3501-000001000000}" uniqueName="P1082339">
      <xmlPr mapId="1" xpath="/TFI-IZD-POD/ISD-GFI-IZD-POD_1000375/P1082339" xmlDataType="decimal"/>
    </xmlCellPr>
  </singleXmlCell>
  <singleXmlCell id="315" xr6:uid="{00000000-000C-0000-FFFF-FFFF36010000}" r="J22" connectionId="0">
    <xmlCellPr id="1" xr6:uid="{00000000-0010-0000-3601-000001000000}" uniqueName="P1076103">
      <xmlPr mapId="1" xpath="/TFI-IZD-POD/ISD-GFI-IZD-POD_1000375/P1076103" xmlDataType="decimal"/>
    </xmlCellPr>
  </singleXmlCell>
  <singleXmlCell id="316" xr6:uid="{00000000-000C-0000-FFFF-FFFF37010000}" r="K22" connectionId="0">
    <xmlCellPr id="1" xr6:uid="{00000000-0010-0000-3701-000001000000}" uniqueName="P1082340">
      <xmlPr mapId="1" xpath="/TFI-IZD-POD/ISD-GFI-IZD-POD_1000375/P1082340" xmlDataType="decimal"/>
    </xmlCellPr>
  </singleXmlCell>
  <singleXmlCell id="317" xr6:uid="{00000000-000C-0000-FFFF-FFFF38010000}" r="H23" connectionId="0">
    <xmlCellPr id="1" xr6:uid="{00000000-0010-0000-3801-000001000000}" uniqueName="P1076105">
      <xmlPr mapId="1" xpath="/TFI-IZD-POD/ISD-GFI-IZD-POD_1000375/P1076105" xmlDataType="decimal"/>
    </xmlCellPr>
  </singleXmlCell>
  <singleXmlCell id="318" xr6:uid="{00000000-000C-0000-FFFF-FFFF39010000}" r="I23" connectionId="0">
    <xmlCellPr id="1" xr6:uid="{00000000-0010-0000-3901-000001000000}" uniqueName="P1082342">
      <xmlPr mapId="1" xpath="/TFI-IZD-POD/ISD-GFI-IZD-POD_1000375/P1082342" xmlDataType="decimal"/>
    </xmlCellPr>
  </singleXmlCell>
  <singleXmlCell id="319" xr6:uid="{00000000-000C-0000-FFFF-FFFF3A010000}" r="J23" connectionId="0">
    <xmlCellPr id="1" xr6:uid="{00000000-0010-0000-3A01-000001000000}" uniqueName="P1076107">
      <xmlPr mapId="1" xpath="/TFI-IZD-POD/ISD-GFI-IZD-POD_1000375/P1076107" xmlDataType="decimal"/>
    </xmlCellPr>
  </singleXmlCell>
  <singleXmlCell id="320" xr6:uid="{00000000-000C-0000-FFFF-FFFF3B010000}" r="K23" connectionId="0">
    <xmlCellPr id="1" xr6:uid="{00000000-0010-0000-3B01-000001000000}" uniqueName="P1082345">
      <xmlPr mapId="1" xpath="/TFI-IZD-POD/ISD-GFI-IZD-POD_1000375/P1082345" xmlDataType="decimal"/>
    </xmlCellPr>
  </singleXmlCell>
  <singleXmlCell id="321" xr6:uid="{00000000-000C-0000-FFFF-FFFF3C010000}" r="H24" connectionId="0">
    <xmlCellPr id="1" xr6:uid="{00000000-0010-0000-3C01-000001000000}" uniqueName="P1076109">
      <xmlPr mapId="1" xpath="/TFI-IZD-POD/ISD-GFI-IZD-POD_1000375/P1076109" xmlDataType="decimal"/>
    </xmlCellPr>
  </singleXmlCell>
  <singleXmlCell id="322" xr6:uid="{00000000-000C-0000-FFFF-FFFF3D010000}" r="I24" connectionId="0">
    <xmlCellPr id="1" xr6:uid="{00000000-0010-0000-3D01-000001000000}" uniqueName="P1082347">
      <xmlPr mapId="1" xpath="/TFI-IZD-POD/ISD-GFI-IZD-POD_1000375/P1082347" xmlDataType="decimal"/>
    </xmlCellPr>
  </singleXmlCell>
  <singleXmlCell id="323" xr6:uid="{00000000-000C-0000-FFFF-FFFF3E010000}" r="J24" connectionId="0">
    <xmlCellPr id="1" xr6:uid="{00000000-0010-0000-3E01-000001000000}" uniqueName="P1076111">
      <xmlPr mapId="1" xpath="/TFI-IZD-POD/ISD-GFI-IZD-POD_1000375/P1076111" xmlDataType="decimal"/>
    </xmlCellPr>
  </singleXmlCell>
  <singleXmlCell id="324" xr6:uid="{00000000-000C-0000-FFFF-FFFF3F010000}" r="K24" connectionId="0">
    <xmlCellPr id="1" xr6:uid="{00000000-0010-0000-3F01-000001000000}" uniqueName="P1082348">
      <xmlPr mapId="1" xpath="/TFI-IZD-POD/ISD-GFI-IZD-POD_1000375/P1082348" xmlDataType="decimal"/>
    </xmlCellPr>
  </singleXmlCell>
  <singleXmlCell id="325" xr6:uid="{00000000-000C-0000-FFFF-FFFF40010000}" r="H25" connectionId="0">
    <xmlCellPr id="1" xr6:uid="{00000000-0010-0000-4001-000001000000}" uniqueName="P1076113">
      <xmlPr mapId="1" xpath="/TFI-IZD-POD/ISD-GFI-IZD-POD_1000375/P1076113" xmlDataType="decimal"/>
    </xmlCellPr>
  </singleXmlCell>
  <singleXmlCell id="326" xr6:uid="{00000000-000C-0000-FFFF-FFFF41010000}" r="I25" connectionId="0">
    <xmlCellPr id="1" xr6:uid="{00000000-0010-0000-4101-000001000000}" uniqueName="P1082350">
      <xmlPr mapId="1" xpath="/TFI-IZD-POD/ISD-GFI-IZD-POD_1000375/P1082350" xmlDataType="decimal"/>
    </xmlCellPr>
  </singleXmlCell>
  <singleXmlCell id="327" xr6:uid="{00000000-000C-0000-FFFF-FFFF42010000}" r="J25" connectionId="0">
    <xmlCellPr id="1" xr6:uid="{00000000-0010-0000-4201-000001000000}" uniqueName="P1076115">
      <xmlPr mapId="1" xpath="/TFI-IZD-POD/ISD-GFI-IZD-POD_1000375/P1076115" xmlDataType="decimal"/>
    </xmlCellPr>
  </singleXmlCell>
  <singleXmlCell id="328" xr6:uid="{00000000-000C-0000-FFFF-FFFF43010000}" r="K25" connectionId="0">
    <xmlCellPr id="1" xr6:uid="{00000000-0010-0000-4301-000001000000}" uniqueName="P1082352">
      <xmlPr mapId="1" xpath="/TFI-IZD-POD/ISD-GFI-IZD-POD_1000375/P1082352" xmlDataType="decimal"/>
    </xmlCellPr>
  </singleXmlCell>
  <singleXmlCell id="329" xr6:uid="{00000000-000C-0000-FFFF-FFFF44010000}" r="H26" connectionId="0">
    <xmlCellPr id="1" xr6:uid="{00000000-0010-0000-4401-000001000000}" uniqueName="P1076117">
      <xmlPr mapId="1" xpath="/TFI-IZD-POD/ISD-GFI-IZD-POD_1000375/P1076117" xmlDataType="decimal"/>
    </xmlCellPr>
  </singleXmlCell>
  <singleXmlCell id="330" xr6:uid="{00000000-000C-0000-FFFF-FFFF45010000}" r="I26" connectionId="0">
    <xmlCellPr id="1" xr6:uid="{00000000-0010-0000-4501-000001000000}" uniqueName="P1082353">
      <xmlPr mapId="1" xpath="/TFI-IZD-POD/ISD-GFI-IZD-POD_1000375/P1082353" xmlDataType="decimal"/>
    </xmlCellPr>
  </singleXmlCell>
  <singleXmlCell id="331" xr6:uid="{00000000-000C-0000-FFFF-FFFF46010000}" r="J26" connectionId="0">
    <xmlCellPr id="1" xr6:uid="{00000000-0010-0000-4601-000001000000}" uniqueName="P1076122">
      <xmlPr mapId="1" xpath="/TFI-IZD-POD/ISD-GFI-IZD-POD_1000375/P1076122" xmlDataType="decimal"/>
    </xmlCellPr>
  </singleXmlCell>
  <singleXmlCell id="332" xr6:uid="{00000000-000C-0000-FFFF-FFFF47010000}" r="K26" connectionId="0">
    <xmlCellPr id="1" xr6:uid="{00000000-0010-0000-4701-000001000000}" uniqueName="P1082355">
      <xmlPr mapId="1" xpath="/TFI-IZD-POD/ISD-GFI-IZD-POD_1000375/P1082355" xmlDataType="decimal"/>
    </xmlCellPr>
  </singleXmlCell>
  <singleXmlCell id="333" xr6:uid="{00000000-000C-0000-FFFF-FFFF48010000}" r="H27" connectionId="0">
    <xmlCellPr id="1" xr6:uid="{00000000-0010-0000-4801-000001000000}" uniqueName="P1076126">
      <xmlPr mapId="1" xpath="/TFI-IZD-POD/ISD-GFI-IZD-POD_1000375/P1076126" xmlDataType="decimal"/>
    </xmlCellPr>
  </singleXmlCell>
  <singleXmlCell id="334" xr6:uid="{00000000-000C-0000-FFFF-FFFF49010000}" r="I27" connectionId="0">
    <xmlCellPr id="1" xr6:uid="{00000000-0010-0000-4901-000001000000}" uniqueName="P1082357">
      <xmlPr mapId="1" xpath="/TFI-IZD-POD/ISD-GFI-IZD-POD_1000375/P1082357" xmlDataType="decimal"/>
    </xmlCellPr>
  </singleXmlCell>
  <singleXmlCell id="335" xr6:uid="{00000000-000C-0000-FFFF-FFFF4A010000}" r="J27" connectionId="0">
    <xmlCellPr id="1" xr6:uid="{00000000-0010-0000-4A01-000001000000}" uniqueName="P1076128">
      <xmlPr mapId="1" xpath="/TFI-IZD-POD/ISD-GFI-IZD-POD_1000375/P1076128" xmlDataType="decimal"/>
    </xmlCellPr>
  </singleXmlCell>
  <singleXmlCell id="336" xr6:uid="{00000000-000C-0000-FFFF-FFFF4B010000}" r="K27" connectionId="0">
    <xmlCellPr id="1" xr6:uid="{00000000-0010-0000-4B01-000001000000}" uniqueName="P1082359">
      <xmlPr mapId="1" xpath="/TFI-IZD-POD/ISD-GFI-IZD-POD_1000375/P1082359" xmlDataType="decimal"/>
    </xmlCellPr>
  </singleXmlCell>
  <singleXmlCell id="337" xr6:uid="{00000000-000C-0000-FFFF-FFFF4C010000}" r="H28" connectionId="0">
    <xmlCellPr id="1" xr6:uid="{00000000-0010-0000-4C01-000001000000}" uniqueName="P1076130">
      <xmlPr mapId="1" xpath="/TFI-IZD-POD/ISD-GFI-IZD-POD_1000375/P1076130" xmlDataType="decimal"/>
    </xmlCellPr>
  </singleXmlCell>
  <singleXmlCell id="338" xr6:uid="{00000000-000C-0000-FFFF-FFFF4D010000}" r="I28" connectionId="0">
    <xmlCellPr id="1" xr6:uid="{00000000-0010-0000-4D01-000001000000}" uniqueName="P1082363">
      <xmlPr mapId="1" xpath="/TFI-IZD-POD/ISD-GFI-IZD-POD_1000375/P1082363" xmlDataType="decimal"/>
    </xmlCellPr>
  </singleXmlCell>
  <singleXmlCell id="339" xr6:uid="{00000000-000C-0000-FFFF-FFFF4E010000}" r="J28" connectionId="0">
    <xmlCellPr id="1" xr6:uid="{00000000-0010-0000-4E01-000001000000}" uniqueName="P1076132">
      <xmlPr mapId="1" xpath="/TFI-IZD-POD/ISD-GFI-IZD-POD_1000375/P1076132" xmlDataType="decimal"/>
    </xmlCellPr>
  </singleXmlCell>
  <singleXmlCell id="340" xr6:uid="{00000000-000C-0000-FFFF-FFFF4F010000}" r="K28" connectionId="0">
    <xmlCellPr id="1" xr6:uid="{00000000-0010-0000-4F01-000001000000}" uniqueName="P1082371">
      <xmlPr mapId="1" xpath="/TFI-IZD-POD/ISD-GFI-IZD-POD_1000375/P1082371" xmlDataType="decimal"/>
    </xmlCellPr>
  </singleXmlCell>
  <singleXmlCell id="341" xr6:uid="{00000000-000C-0000-FFFF-FFFF50010000}" r="H29" connectionId="0">
    <xmlCellPr id="1" xr6:uid="{00000000-0010-0000-5001-000001000000}" uniqueName="P1076134">
      <xmlPr mapId="1" xpath="/TFI-IZD-POD/ISD-GFI-IZD-POD_1000375/P1076134" xmlDataType="decimal"/>
    </xmlCellPr>
  </singleXmlCell>
  <singleXmlCell id="342" xr6:uid="{00000000-000C-0000-FFFF-FFFF51010000}" r="I29" connectionId="0">
    <xmlCellPr id="1" xr6:uid="{00000000-0010-0000-5101-000001000000}" uniqueName="P1082373">
      <xmlPr mapId="1" xpath="/TFI-IZD-POD/ISD-GFI-IZD-POD_1000375/P1082373" xmlDataType="decimal"/>
    </xmlCellPr>
  </singleXmlCell>
  <singleXmlCell id="343" xr6:uid="{00000000-000C-0000-FFFF-FFFF52010000}" r="J29" connectionId="0">
    <xmlCellPr id="1" xr6:uid="{00000000-0010-0000-5201-000001000000}" uniqueName="P1076136">
      <xmlPr mapId="1" xpath="/TFI-IZD-POD/ISD-GFI-IZD-POD_1000375/P1076136" xmlDataType="decimal"/>
    </xmlCellPr>
  </singleXmlCell>
  <singleXmlCell id="344" xr6:uid="{00000000-000C-0000-FFFF-FFFF53010000}" r="K29" connectionId="0">
    <xmlCellPr id="1" xr6:uid="{00000000-0010-0000-5301-000001000000}" uniqueName="P1082375">
      <xmlPr mapId="1" xpath="/TFI-IZD-POD/ISD-GFI-IZD-POD_1000375/P1082375" xmlDataType="decimal"/>
    </xmlCellPr>
  </singleXmlCell>
  <singleXmlCell id="345" xr6:uid="{00000000-000C-0000-FFFF-FFFF54010000}" r="H30" connectionId="0">
    <xmlCellPr id="1" xr6:uid="{00000000-0010-0000-5401-000001000000}" uniqueName="P1076138">
      <xmlPr mapId="1" xpath="/TFI-IZD-POD/ISD-GFI-IZD-POD_1000375/P1076138" xmlDataType="decimal"/>
    </xmlCellPr>
  </singleXmlCell>
  <singleXmlCell id="346" xr6:uid="{00000000-000C-0000-FFFF-FFFF55010000}" r="I30" connectionId="0">
    <xmlCellPr id="1" xr6:uid="{00000000-0010-0000-5501-000001000000}" uniqueName="P1082377">
      <xmlPr mapId="1" xpath="/TFI-IZD-POD/ISD-GFI-IZD-POD_1000375/P1082377" xmlDataType="decimal"/>
    </xmlCellPr>
  </singleXmlCell>
  <singleXmlCell id="347" xr6:uid="{00000000-000C-0000-FFFF-FFFF56010000}" r="J30" connectionId="0">
    <xmlCellPr id="1" xr6:uid="{00000000-0010-0000-5601-000001000000}" uniqueName="P1076140">
      <xmlPr mapId="1" xpath="/TFI-IZD-POD/ISD-GFI-IZD-POD_1000375/P1076140" xmlDataType="decimal"/>
    </xmlCellPr>
  </singleXmlCell>
  <singleXmlCell id="348" xr6:uid="{00000000-000C-0000-FFFF-FFFF57010000}" r="K30" connectionId="0">
    <xmlCellPr id="1" xr6:uid="{00000000-0010-0000-5701-000001000000}" uniqueName="P1082379">
      <xmlPr mapId="1" xpath="/TFI-IZD-POD/ISD-GFI-IZD-POD_1000375/P1082379" xmlDataType="decimal"/>
    </xmlCellPr>
  </singleXmlCell>
  <singleXmlCell id="349" xr6:uid="{00000000-000C-0000-FFFF-FFFF58010000}" r="H31" connectionId="0">
    <xmlCellPr id="1" xr6:uid="{00000000-0010-0000-5801-000001000000}" uniqueName="P1076142">
      <xmlPr mapId="1" xpath="/TFI-IZD-POD/ISD-GFI-IZD-POD_1000375/P1076142" xmlDataType="decimal"/>
    </xmlCellPr>
  </singleXmlCell>
  <singleXmlCell id="350" xr6:uid="{00000000-000C-0000-FFFF-FFFF59010000}" r="I31" connectionId="0">
    <xmlCellPr id="1" xr6:uid="{00000000-0010-0000-5901-000001000000}" uniqueName="P1082380">
      <xmlPr mapId="1" xpath="/TFI-IZD-POD/ISD-GFI-IZD-POD_1000375/P1082380" xmlDataType="decimal"/>
    </xmlCellPr>
  </singleXmlCell>
  <singleXmlCell id="351" xr6:uid="{00000000-000C-0000-FFFF-FFFF5A010000}" r="J31" connectionId="0">
    <xmlCellPr id="1" xr6:uid="{00000000-0010-0000-5A01-000001000000}" uniqueName="P1076144">
      <xmlPr mapId="1" xpath="/TFI-IZD-POD/ISD-GFI-IZD-POD_1000375/P1076144" xmlDataType="decimal"/>
    </xmlCellPr>
  </singleXmlCell>
  <singleXmlCell id="352" xr6:uid="{00000000-000C-0000-FFFF-FFFF5B010000}" r="K31" connectionId="0">
    <xmlCellPr id="1" xr6:uid="{00000000-0010-0000-5B01-000001000000}" uniqueName="P1082382">
      <xmlPr mapId="1" xpath="/TFI-IZD-POD/ISD-GFI-IZD-POD_1000375/P1082382" xmlDataType="decimal"/>
    </xmlCellPr>
  </singleXmlCell>
  <singleXmlCell id="353" xr6:uid="{00000000-000C-0000-FFFF-FFFF5C010000}" r="H32" connectionId="0">
    <xmlCellPr id="1" xr6:uid="{00000000-0010-0000-5C01-000001000000}" uniqueName="P1076147">
      <xmlPr mapId="1" xpath="/TFI-IZD-POD/ISD-GFI-IZD-POD_1000375/P1076147" xmlDataType="decimal"/>
    </xmlCellPr>
  </singleXmlCell>
  <singleXmlCell id="354" xr6:uid="{00000000-000C-0000-FFFF-FFFF5D010000}" r="I32" connectionId="0">
    <xmlCellPr id="1" xr6:uid="{00000000-0010-0000-5D01-000001000000}" uniqueName="P1082384">
      <xmlPr mapId="1" xpath="/TFI-IZD-POD/ISD-GFI-IZD-POD_1000375/P1082384" xmlDataType="decimal"/>
    </xmlCellPr>
  </singleXmlCell>
  <singleXmlCell id="355" xr6:uid="{00000000-000C-0000-FFFF-FFFF5E010000}" r="J32" connectionId="0">
    <xmlCellPr id="1" xr6:uid="{00000000-0010-0000-5E01-000001000000}" uniqueName="P1076150">
      <xmlPr mapId="1" xpath="/TFI-IZD-POD/ISD-GFI-IZD-POD_1000375/P1076150" xmlDataType="decimal"/>
    </xmlCellPr>
  </singleXmlCell>
  <singleXmlCell id="356" xr6:uid="{00000000-000C-0000-FFFF-FFFF5F010000}" r="K32" connectionId="0">
    <xmlCellPr id="1" xr6:uid="{00000000-0010-0000-5F01-000001000000}" uniqueName="P1082386">
      <xmlPr mapId="1" xpath="/TFI-IZD-POD/ISD-GFI-IZD-POD_1000375/P1082386" xmlDataType="decimal"/>
    </xmlCellPr>
  </singleXmlCell>
  <singleXmlCell id="357" xr6:uid="{00000000-000C-0000-FFFF-FFFF60010000}" r="H33" connectionId="0">
    <xmlCellPr id="1" xr6:uid="{00000000-0010-0000-6001-000001000000}" uniqueName="P1076152">
      <xmlPr mapId="1" xpath="/TFI-IZD-POD/ISD-GFI-IZD-POD_1000375/P1076152" xmlDataType="decimal"/>
    </xmlCellPr>
  </singleXmlCell>
  <singleXmlCell id="358" xr6:uid="{00000000-000C-0000-FFFF-FFFF61010000}" r="I33" connectionId="0">
    <xmlCellPr id="1" xr6:uid="{00000000-0010-0000-6101-000001000000}" uniqueName="P1082387">
      <xmlPr mapId="1" xpath="/TFI-IZD-POD/ISD-GFI-IZD-POD_1000375/P1082387" xmlDataType="decimal"/>
    </xmlCellPr>
  </singleXmlCell>
  <singleXmlCell id="359" xr6:uid="{00000000-000C-0000-FFFF-FFFF62010000}" r="J33" connectionId="0">
    <xmlCellPr id="1" xr6:uid="{00000000-0010-0000-6201-000001000000}" uniqueName="P1076154">
      <xmlPr mapId="1" xpath="/TFI-IZD-POD/ISD-GFI-IZD-POD_1000375/P1076154" xmlDataType="decimal"/>
    </xmlCellPr>
  </singleXmlCell>
  <singleXmlCell id="360" xr6:uid="{00000000-000C-0000-FFFF-FFFF63010000}" r="K33" connectionId="0">
    <xmlCellPr id="1" xr6:uid="{00000000-0010-0000-6301-000001000000}" uniqueName="P1082389">
      <xmlPr mapId="1" xpath="/TFI-IZD-POD/ISD-GFI-IZD-POD_1000375/P1082389" xmlDataType="decimal"/>
    </xmlCellPr>
  </singleXmlCell>
  <singleXmlCell id="361" xr6:uid="{00000000-000C-0000-FFFF-FFFF64010000}" r="H34" connectionId="0">
    <xmlCellPr id="1" xr6:uid="{00000000-0010-0000-6401-000001000000}" uniqueName="P1076156">
      <xmlPr mapId="1" xpath="/TFI-IZD-POD/ISD-GFI-IZD-POD_1000375/P1076156" xmlDataType="decimal"/>
    </xmlCellPr>
  </singleXmlCell>
  <singleXmlCell id="362" xr6:uid="{00000000-000C-0000-FFFF-FFFF65010000}" r="I34" connectionId="0">
    <xmlCellPr id="1" xr6:uid="{00000000-0010-0000-6501-000001000000}" uniqueName="P1082391">
      <xmlPr mapId="1" xpath="/TFI-IZD-POD/ISD-GFI-IZD-POD_1000375/P1082391" xmlDataType="decimal"/>
    </xmlCellPr>
  </singleXmlCell>
  <singleXmlCell id="363" xr6:uid="{00000000-000C-0000-FFFF-FFFF66010000}" r="J34" connectionId="0">
    <xmlCellPr id="1" xr6:uid="{00000000-0010-0000-6601-000001000000}" uniqueName="P1076158">
      <xmlPr mapId="1" xpath="/TFI-IZD-POD/ISD-GFI-IZD-POD_1000375/P1076158" xmlDataType="decimal"/>
    </xmlCellPr>
  </singleXmlCell>
  <singleXmlCell id="364" xr6:uid="{00000000-000C-0000-FFFF-FFFF67010000}" r="K34" connectionId="0">
    <xmlCellPr id="1" xr6:uid="{00000000-0010-0000-6701-000001000000}" uniqueName="P1082393">
      <xmlPr mapId="1" xpath="/TFI-IZD-POD/ISD-GFI-IZD-POD_1000375/P1082393" xmlDataType="decimal"/>
    </xmlCellPr>
  </singleXmlCell>
  <singleXmlCell id="365" xr6:uid="{00000000-000C-0000-FFFF-FFFF68010000}" r="H35" connectionId="0">
    <xmlCellPr id="1" xr6:uid="{00000000-0010-0000-6801-000001000000}" uniqueName="P1076162">
      <xmlPr mapId="1" xpath="/TFI-IZD-POD/ISD-GFI-IZD-POD_1000375/P1076162" xmlDataType="decimal"/>
    </xmlCellPr>
  </singleXmlCell>
  <singleXmlCell id="366" xr6:uid="{00000000-000C-0000-FFFF-FFFF69010000}" r="I35" connectionId="0">
    <xmlCellPr id="1" xr6:uid="{00000000-0010-0000-6901-000001000000}" uniqueName="P1082395">
      <xmlPr mapId="1" xpath="/TFI-IZD-POD/ISD-GFI-IZD-POD_1000375/P1082395" xmlDataType="decimal"/>
    </xmlCellPr>
  </singleXmlCell>
  <singleXmlCell id="367" xr6:uid="{00000000-000C-0000-FFFF-FFFF6A010000}" r="J35" connectionId="0">
    <xmlCellPr id="1" xr6:uid="{00000000-0010-0000-6A01-000001000000}" uniqueName="P1076164">
      <xmlPr mapId="1" xpath="/TFI-IZD-POD/ISD-GFI-IZD-POD_1000375/P1076164" xmlDataType="decimal"/>
    </xmlCellPr>
  </singleXmlCell>
  <singleXmlCell id="368" xr6:uid="{00000000-000C-0000-FFFF-FFFF6B010000}" r="K35" connectionId="0">
    <xmlCellPr id="1" xr6:uid="{00000000-0010-0000-6B01-000001000000}" uniqueName="P1082397">
      <xmlPr mapId="1" xpath="/TFI-IZD-POD/ISD-GFI-IZD-POD_1000375/P1082397" xmlDataType="decimal"/>
    </xmlCellPr>
  </singleXmlCell>
  <singleXmlCell id="369" xr6:uid="{00000000-000C-0000-FFFF-FFFF6C010000}" r="H36" connectionId="0">
    <xmlCellPr id="1" xr6:uid="{00000000-0010-0000-6C01-000001000000}" uniqueName="P1076166">
      <xmlPr mapId="1" xpath="/TFI-IZD-POD/ISD-GFI-IZD-POD_1000375/P1076166" xmlDataType="decimal"/>
    </xmlCellPr>
  </singleXmlCell>
  <singleXmlCell id="370" xr6:uid="{00000000-000C-0000-FFFF-FFFF6D010000}" r="I36" connectionId="0">
    <xmlCellPr id="1" xr6:uid="{00000000-0010-0000-6D01-000001000000}" uniqueName="P1082399">
      <xmlPr mapId="1" xpath="/TFI-IZD-POD/ISD-GFI-IZD-POD_1000375/P1082399" xmlDataType="decimal"/>
    </xmlCellPr>
  </singleXmlCell>
  <singleXmlCell id="371" xr6:uid="{00000000-000C-0000-FFFF-FFFF6E010000}" r="J36" connectionId="0">
    <xmlCellPr id="1" xr6:uid="{00000000-0010-0000-6E01-000001000000}" uniqueName="P1076168">
      <xmlPr mapId="1" xpath="/TFI-IZD-POD/ISD-GFI-IZD-POD_1000375/P1076168" xmlDataType="decimal"/>
    </xmlCellPr>
  </singleXmlCell>
  <singleXmlCell id="372" xr6:uid="{00000000-000C-0000-FFFF-FFFF6F010000}" r="K36" connectionId="0">
    <xmlCellPr id="1" xr6:uid="{00000000-0010-0000-6F01-000001000000}" uniqueName="P1082400">
      <xmlPr mapId="1" xpath="/TFI-IZD-POD/ISD-GFI-IZD-POD_1000375/P1082400" xmlDataType="decimal"/>
    </xmlCellPr>
  </singleXmlCell>
  <singleXmlCell id="373" xr6:uid="{00000000-000C-0000-FFFF-FFFF70010000}" r="H37" connectionId="0">
    <xmlCellPr id="1" xr6:uid="{00000000-0010-0000-7001-000001000000}" uniqueName="P1076170">
      <xmlPr mapId="1" xpath="/TFI-IZD-POD/ISD-GFI-IZD-POD_1000375/P1076170" xmlDataType="decimal"/>
    </xmlCellPr>
  </singleXmlCell>
  <singleXmlCell id="374" xr6:uid="{00000000-000C-0000-FFFF-FFFF71010000}" r="I37" connectionId="0">
    <xmlCellPr id="1" xr6:uid="{00000000-0010-0000-7101-000001000000}" uniqueName="P1082402">
      <xmlPr mapId="1" xpath="/TFI-IZD-POD/ISD-GFI-IZD-POD_1000375/P1082402" xmlDataType="decimal"/>
    </xmlCellPr>
  </singleXmlCell>
  <singleXmlCell id="375" xr6:uid="{00000000-000C-0000-FFFF-FFFF72010000}" r="J37" connectionId="0">
    <xmlCellPr id="1" xr6:uid="{00000000-0010-0000-7201-000001000000}" uniqueName="P1076173">
      <xmlPr mapId="1" xpath="/TFI-IZD-POD/ISD-GFI-IZD-POD_1000375/P1076173" xmlDataType="decimal"/>
    </xmlCellPr>
  </singleXmlCell>
  <singleXmlCell id="376" xr6:uid="{00000000-000C-0000-FFFF-FFFF73010000}" r="K37" connectionId="0">
    <xmlCellPr id="1" xr6:uid="{00000000-0010-0000-7301-000001000000}" uniqueName="P1082404">
      <xmlPr mapId="1" xpath="/TFI-IZD-POD/ISD-GFI-IZD-POD_1000375/P1082404" xmlDataType="decimal"/>
    </xmlCellPr>
  </singleXmlCell>
  <singleXmlCell id="377" xr6:uid="{00000000-000C-0000-FFFF-FFFF74010000}" r="H38" connectionId="0">
    <xmlCellPr id="1" xr6:uid="{00000000-0010-0000-7401-000001000000}" uniqueName="P1076175">
      <xmlPr mapId="1" xpath="/TFI-IZD-POD/ISD-GFI-IZD-POD_1000375/P1076175" xmlDataType="decimal"/>
    </xmlCellPr>
  </singleXmlCell>
  <singleXmlCell id="378" xr6:uid="{00000000-000C-0000-FFFF-FFFF75010000}" r="I38" connectionId="0">
    <xmlCellPr id="1" xr6:uid="{00000000-0010-0000-7501-000001000000}" uniqueName="P1082405">
      <xmlPr mapId="1" xpath="/TFI-IZD-POD/ISD-GFI-IZD-POD_1000375/P1082405" xmlDataType="decimal"/>
    </xmlCellPr>
  </singleXmlCell>
  <singleXmlCell id="379" xr6:uid="{00000000-000C-0000-FFFF-FFFF76010000}" r="J38" connectionId="0">
    <xmlCellPr id="1" xr6:uid="{00000000-0010-0000-7601-000001000000}" uniqueName="P1076178">
      <xmlPr mapId="1" xpath="/TFI-IZD-POD/ISD-GFI-IZD-POD_1000375/P1076178" xmlDataType="decimal"/>
    </xmlCellPr>
  </singleXmlCell>
  <singleXmlCell id="380" xr6:uid="{00000000-000C-0000-FFFF-FFFF77010000}" r="K38" connectionId="0">
    <xmlCellPr id="1" xr6:uid="{00000000-0010-0000-7701-000001000000}" uniqueName="P1082407">
      <xmlPr mapId="1" xpath="/TFI-IZD-POD/ISD-GFI-IZD-POD_1000375/P1082407" xmlDataType="decimal"/>
    </xmlCellPr>
  </singleXmlCell>
  <singleXmlCell id="381" xr6:uid="{00000000-000C-0000-FFFF-FFFF78010000}" r="H39" connectionId="0">
    <xmlCellPr id="1" xr6:uid="{00000000-0010-0000-7801-000001000000}" uniqueName="P1076180">
      <xmlPr mapId="1" xpath="/TFI-IZD-POD/ISD-GFI-IZD-POD_1000375/P1076180" xmlDataType="decimal"/>
    </xmlCellPr>
  </singleXmlCell>
  <singleXmlCell id="382" xr6:uid="{00000000-000C-0000-FFFF-FFFF79010000}" r="I39" connectionId="0">
    <xmlCellPr id="1" xr6:uid="{00000000-0010-0000-7901-000001000000}" uniqueName="P1082409">
      <xmlPr mapId="1" xpath="/TFI-IZD-POD/ISD-GFI-IZD-POD_1000375/P1082409" xmlDataType="decimal"/>
    </xmlCellPr>
  </singleXmlCell>
  <singleXmlCell id="383" xr6:uid="{00000000-000C-0000-FFFF-FFFF7A010000}" r="J39" connectionId="0">
    <xmlCellPr id="1" xr6:uid="{00000000-0010-0000-7A01-000001000000}" uniqueName="P1076182">
      <xmlPr mapId="1" xpath="/TFI-IZD-POD/ISD-GFI-IZD-POD_1000375/P1076182" xmlDataType="decimal"/>
    </xmlCellPr>
  </singleXmlCell>
  <singleXmlCell id="384" xr6:uid="{00000000-000C-0000-FFFF-FFFF7B010000}" r="K39" connectionId="0">
    <xmlCellPr id="1" xr6:uid="{00000000-0010-0000-7B01-000001000000}" uniqueName="P1082411">
      <xmlPr mapId="1" xpath="/TFI-IZD-POD/ISD-GFI-IZD-POD_1000375/P1082411" xmlDataType="decimal"/>
    </xmlCellPr>
  </singleXmlCell>
  <singleXmlCell id="385" xr6:uid="{00000000-000C-0000-FFFF-FFFF7C010000}" r="H40" connectionId="0">
    <xmlCellPr id="1" xr6:uid="{00000000-0010-0000-7C01-000001000000}" uniqueName="P1076234">
      <xmlPr mapId="1" xpath="/TFI-IZD-POD/ISD-GFI-IZD-POD_1000375/P1076234" xmlDataType="decimal"/>
    </xmlCellPr>
  </singleXmlCell>
  <singleXmlCell id="386" xr6:uid="{00000000-000C-0000-FFFF-FFFF7D010000}" r="I40" connectionId="0">
    <xmlCellPr id="1" xr6:uid="{00000000-0010-0000-7D01-000001000000}" uniqueName="P1082413">
      <xmlPr mapId="1" xpath="/TFI-IZD-POD/ISD-GFI-IZD-POD_1000375/P1082413" xmlDataType="decimal"/>
    </xmlCellPr>
  </singleXmlCell>
  <singleXmlCell id="387" xr6:uid="{00000000-000C-0000-FFFF-FFFF7E010000}" r="J40" connectionId="0">
    <xmlCellPr id="1" xr6:uid="{00000000-0010-0000-7E01-000001000000}" uniqueName="P1076236">
      <xmlPr mapId="1" xpath="/TFI-IZD-POD/ISD-GFI-IZD-POD_1000375/P1076236" xmlDataType="decimal"/>
    </xmlCellPr>
  </singleXmlCell>
  <singleXmlCell id="388" xr6:uid="{00000000-000C-0000-FFFF-FFFF7F010000}" r="K40" connectionId="0">
    <xmlCellPr id="1" xr6:uid="{00000000-0010-0000-7F01-000001000000}" uniqueName="P1082414">
      <xmlPr mapId="1" xpath="/TFI-IZD-POD/ISD-GFI-IZD-POD_1000375/P1082414" xmlDataType="decimal"/>
    </xmlCellPr>
  </singleXmlCell>
  <singleXmlCell id="389" xr6:uid="{00000000-000C-0000-FFFF-FFFF80010000}" r="H41" connectionId="0">
    <xmlCellPr id="1" xr6:uid="{00000000-0010-0000-8001-000001000000}" uniqueName="P1076240">
      <xmlPr mapId="1" xpath="/TFI-IZD-POD/ISD-GFI-IZD-POD_1000375/P1076240" xmlDataType="decimal"/>
    </xmlCellPr>
  </singleXmlCell>
  <singleXmlCell id="390" xr6:uid="{00000000-000C-0000-FFFF-FFFF81010000}" r="I41" connectionId="0">
    <xmlCellPr id="1" xr6:uid="{00000000-0010-0000-8101-000001000000}" uniqueName="P1082421">
      <xmlPr mapId="1" xpath="/TFI-IZD-POD/ISD-GFI-IZD-POD_1000375/P1082421" xmlDataType="decimal"/>
    </xmlCellPr>
  </singleXmlCell>
  <singleXmlCell id="391" xr6:uid="{00000000-000C-0000-FFFF-FFFF82010000}" r="J41" connectionId="0">
    <xmlCellPr id="1" xr6:uid="{00000000-0010-0000-8201-000001000000}" uniqueName="P1076243">
      <xmlPr mapId="1" xpath="/TFI-IZD-POD/ISD-GFI-IZD-POD_1000375/P1076243" xmlDataType="decimal"/>
    </xmlCellPr>
  </singleXmlCell>
  <singleXmlCell id="392" xr6:uid="{00000000-000C-0000-FFFF-FFFF83010000}" r="K41" connectionId="0">
    <xmlCellPr id="1" xr6:uid="{00000000-0010-0000-8301-000001000000}" uniqueName="P1082424">
      <xmlPr mapId="1" xpath="/TFI-IZD-POD/ISD-GFI-IZD-POD_1000375/P1082424" xmlDataType="decimal"/>
    </xmlCellPr>
  </singleXmlCell>
  <singleXmlCell id="393" xr6:uid="{00000000-000C-0000-FFFF-FFFF84010000}" r="H42" connectionId="0">
    <xmlCellPr id="1" xr6:uid="{00000000-0010-0000-8401-000001000000}" uniqueName="P1076245">
      <xmlPr mapId="1" xpath="/TFI-IZD-POD/ISD-GFI-IZD-POD_1000375/P1076245" xmlDataType="decimal"/>
    </xmlCellPr>
  </singleXmlCell>
  <singleXmlCell id="394" xr6:uid="{00000000-000C-0000-FFFF-FFFF85010000}" r="I42" connectionId="0">
    <xmlCellPr id="1" xr6:uid="{00000000-0010-0000-8501-000001000000}" uniqueName="P1082426">
      <xmlPr mapId="1" xpath="/TFI-IZD-POD/ISD-GFI-IZD-POD_1000375/P1082426" xmlDataType="decimal"/>
    </xmlCellPr>
  </singleXmlCell>
  <singleXmlCell id="395" xr6:uid="{00000000-000C-0000-FFFF-FFFF86010000}" r="J42" connectionId="0">
    <xmlCellPr id="1" xr6:uid="{00000000-0010-0000-8601-000001000000}" uniqueName="P1076247">
      <xmlPr mapId="1" xpath="/TFI-IZD-POD/ISD-GFI-IZD-POD_1000375/P1076247" xmlDataType="decimal"/>
    </xmlCellPr>
  </singleXmlCell>
  <singleXmlCell id="396" xr6:uid="{00000000-000C-0000-FFFF-FFFF87010000}" r="K42" connectionId="0">
    <xmlCellPr id="1" xr6:uid="{00000000-0010-0000-8701-000001000000}" uniqueName="P1082427">
      <xmlPr mapId="1" xpath="/TFI-IZD-POD/ISD-GFI-IZD-POD_1000375/P1082427" xmlDataType="decimal"/>
    </xmlCellPr>
  </singleXmlCell>
  <singleXmlCell id="397" xr6:uid="{00000000-000C-0000-FFFF-FFFF88010000}" r="H43" connectionId="0">
    <xmlCellPr id="1" xr6:uid="{00000000-0010-0000-8801-000001000000}" uniqueName="P1076249">
      <xmlPr mapId="1" xpath="/TFI-IZD-POD/ISD-GFI-IZD-POD_1000375/P1076249" xmlDataType="decimal"/>
    </xmlCellPr>
  </singleXmlCell>
  <singleXmlCell id="398" xr6:uid="{00000000-000C-0000-FFFF-FFFF89010000}" r="I43" connectionId="0">
    <xmlCellPr id="1" xr6:uid="{00000000-0010-0000-8901-000001000000}" uniqueName="P1082431">
      <xmlPr mapId="1" xpath="/TFI-IZD-POD/ISD-GFI-IZD-POD_1000375/P1082431" xmlDataType="decimal"/>
    </xmlCellPr>
  </singleXmlCell>
  <singleXmlCell id="399" xr6:uid="{00000000-000C-0000-FFFF-FFFF8A010000}" r="J43" connectionId="0">
    <xmlCellPr id="1" xr6:uid="{00000000-0010-0000-8A01-000001000000}" uniqueName="P1076251">
      <xmlPr mapId="1" xpath="/TFI-IZD-POD/ISD-GFI-IZD-POD_1000375/P1076251" xmlDataType="decimal"/>
    </xmlCellPr>
  </singleXmlCell>
  <singleXmlCell id="400" xr6:uid="{00000000-000C-0000-FFFF-FFFF8B010000}" r="K43" connectionId="0">
    <xmlCellPr id="1" xr6:uid="{00000000-0010-0000-8B01-000001000000}" uniqueName="P1082432">
      <xmlPr mapId="1" xpath="/TFI-IZD-POD/ISD-GFI-IZD-POD_1000375/P1082432" xmlDataType="decimal"/>
    </xmlCellPr>
  </singleXmlCell>
  <singleXmlCell id="401" xr6:uid="{00000000-000C-0000-FFFF-FFFF8C010000}" r="H44" connectionId="0">
    <xmlCellPr id="1" xr6:uid="{00000000-0010-0000-8C01-000001000000}" uniqueName="P1076253">
      <xmlPr mapId="1" xpath="/TFI-IZD-POD/ISD-GFI-IZD-POD_1000375/P1076253" xmlDataType="decimal"/>
    </xmlCellPr>
  </singleXmlCell>
  <singleXmlCell id="402" xr6:uid="{00000000-000C-0000-FFFF-FFFF8D010000}" r="I44" connectionId="0">
    <xmlCellPr id="1" xr6:uid="{00000000-0010-0000-8D01-000001000000}" uniqueName="P1082434">
      <xmlPr mapId="1" xpath="/TFI-IZD-POD/ISD-GFI-IZD-POD_1000375/P1082434" xmlDataType="decimal"/>
    </xmlCellPr>
  </singleXmlCell>
  <singleXmlCell id="403" xr6:uid="{00000000-000C-0000-FFFF-FFFF8E010000}" r="J44" connectionId="0">
    <xmlCellPr id="1" xr6:uid="{00000000-0010-0000-8E01-000001000000}" uniqueName="P1076255">
      <xmlPr mapId="1" xpath="/TFI-IZD-POD/ISD-GFI-IZD-POD_1000375/P1076255" xmlDataType="decimal"/>
    </xmlCellPr>
  </singleXmlCell>
  <singleXmlCell id="404" xr6:uid="{00000000-000C-0000-FFFF-FFFF8F010000}" r="K44" connectionId="0">
    <xmlCellPr id="1" xr6:uid="{00000000-0010-0000-8F01-000001000000}" uniqueName="P1082436">
      <xmlPr mapId="1" xpath="/TFI-IZD-POD/ISD-GFI-IZD-POD_1000375/P1082436" xmlDataType="decimal"/>
    </xmlCellPr>
  </singleXmlCell>
  <singleXmlCell id="405" xr6:uid="{00000000-000C-0000-FFFF-FFFF90010000}" r="H45" connectionId="0">
    <xmlCellPr id="1" xr6:uid="{00000000-0010-0000-9001-000001000000}" uniqueName="P1076257">
      <xmlPr mapId="1" xpath="/TFI-IZD-POD/ISD-GFI-IZD-POD_1000375/P1076257" xmlDataType="decimal"/>
    </xmlCellPr>
  </singleXmlCell>
  <singleXmlCell id="406" xr6:uid="{00000000-000C-0000-FFFF-FFFF91010000}" r="I45" connectionId="0">
    <xmlCellPr id="1" xr6:uid="{00000000-0010-0000-9101-000001000000}" uniqueName="P1082438">
      <xmlPr mapId="1" xpath="/TFI-IZD-POD/ISD-GFI-IZD-POD_1000375/P1082438" xmlDataType="decimal"/>
    </xmlCellPr>
  </singleXmlCell>
  <singleXmlCell id="407" xr6:uid="{00000000-000C-0000-FFFF-FFFF92010000}" r="J45" connectionId="0">
    <xmlCellPr id="1" xr6:uid="{00000000-0010-0000-9201-000001000000}" uniqueName="P1076259">
      <xmlPr mapId="1" xpath="/TFI-IZD-POD/ISD-GFI-IZD-POD_1000375/P1076259" xmlDataType="decimal"/>
    </xmlCellPr>
  </singleXmlCell>
  <singleXmlCell id="408" xr6:uid="{00000000-000C-0000-FFFF-FFFF93010000}" r="K45" connectionId="0">
    <xmlCellPr id="1" xr6:uid="{00000000-0010-0000-9301-000001000000}" uniqueName="P1082439">
      <xmlPr mapId="1" xpath="/TFI-IZD-POD/ISD-GFI-IZD-POD_1000375/P1082439" xmlDataType="decimal"/>
    </xmlCellPr>
  </singleXmlCell>
  <singleXmlCell id="409" xr6:uid="{00000000-000C-0000-FFFF-FFFF94010000}" r="H46" connectionId="0">
    <xmlCellPr id="1" xr6:uid="{00000000-0010-0000-9401-000001000000}" uniqueName="P1076262">
      <xmlPr mapId="1" xpath="/TFI-IZD-POD/ISD-GFI-IZD-POD_1000375/P1076262" xmlDataType="decimal"/>
    </xmlCellPr>
  </singleXmlCell>
  <singleXmlCell id="410" xr6:uid="{00000000-000C-0000-FFFF-FFFF95010000}" r="I46" connectionId="0">
    <xmlCellPr id="1" xr6:uid="{00000000-0010-0000-9501-000001000000}" uniqueName="P1082441">
      <xmlPr mapId="1" xpath="/TFI-IZD-POD/ISD-GFI-IZD-POD_1000375/P1082441" xmlDataType="decimal"/>
    </xmlCellPr>
  </singleXmlCell>
  <singleXmlCell id="411" xr6:uid="{00000000-000C-0000-FFFF-FFFF96010000}" r="J46" connectionId="0">
    <xmlCellPr id="1" xr6:uid="{00000000-0010-0000-9601-000001000000}" uniqueName="P1076264">
      <xmlPr mapId="1" xpath="/TFI-IZD-POD/ISD-GFI-IZD-POD_1000375/P1076264" xmlDataType="decimal"/>
    </xmlCellPr>
  </singleXmlCell>
  <singleXmlCell id="412" xr6:uid="{00000000-000C-0000-FFFF-FFFF97010000}" r="K46" connectionId="0">
    <xmlCellPr id="1" xr6:uid="{00000000-0010-0000-9701-000001000000}" uniqueName="P1082443">
      <xmlPr mapId="1" xpath="/TFI-IZD-POD/ISD-GFI-IZD-POD_1000375/P1082443" xmlDataType="decimal"/>
    </xmlCellPr>
  </singleXmlCell>
  <singleXmlCell id="413" xr6:uid="{00000000-000C-0000-FFFF-FFFF98010000}" r="H47" connectionId="0">
    <xmlCellPr id="1" xr6:uid="{00000000-0010-0000-9801-000001000000}" uniqueName="P1076274">
      <xmlPr mapId="1" xpath="/TFI-IZD-POD/ISD-GFI-IZD-POD_1000375/P1076274" xmlDataType="decimal"/>
    </xmlCellPr>
  </singleXmlCell>
  <singleXmlCell id="414" xr6:uid="{00000000-000C-0000-FFFF-FFFF99010000}" r="I47" connectionId="0">
    <xmlCellPr id="1" xr6:uid="{00000000-0010-0000-9901-000001000000}" uniqueName="P1082444">
      <xmlPr mapId="1" xpath="/TFI-IZD-POD/ISD-GFI-IZD-POD_1000375/P1082444" xmlDataType="decimal"/>
    </xmlCellPr>
  </singleXmlCell>
  <singleXmlCell id="415" xr6:uid="{00000000-000C-0000-FFFF-FFFF9A010000}" r="J47" connectionId="0">
    <xmlCellPr id="1" xr6:uid="{00000000-0010-0000-9A01-000001000000}" uniqueName="P1076276">
      <xmlPr mapId="1" xpath="/TFI-IZD-POD/ISD-GFI-IZD-POD_1000375/P1076276" xmlDataType="decimal"/>
    </xmlCellPr>
  </singleXmlCell>
  <singleXmlCell id="416" xr6:uid="{00000000-000C-0000-FFFF-FFFF9B010000}" r="K47" connectionId="0">
    <xmlCellPr id="1" xr6:uid="{00000000-0010-0000-9B01-000001000000}" uniqueName="P1082446">
      <xmlPr mapId="1" xpath="/TFI-IZD-POD/ISD-GFI-IZD-POD_1000375/P1082446" xmlDataType="decimal"/>
    </xmlCellPr>
  </singleXmlCell>
  <singleXmlCell id="417" xr6:uid="{00000000-000C-0000-FFFF-FFFF9C010000}" r="H48" connectionId="0">
    <xmlCellPr id="1" xr6:uid="{00000000-0010-0000-9C01-000001000000}" uniqueName="P1076278">
      <xmlPr mapId="1" xpath="/TFI-IZD-POD/ISD-GFI-IZD-POD_1000375/P1076278" xmlDataType="decimal"/>
    </xmlCellPr>
  </singleXmlCell>
  <singleXmlCell id="418" xr6:uid="{00000000-000C-0000-FFFF-FFFF9D010000}" r="I48" connectionId="0">
    <xmlCellPr id="1" xr6:uid="{00000000-0010-0000-9D01-000001000000}" uniqueName="P1082448">
      <xmlPr mapId="1" xpath="/TFI-IZD-POD/ISD-GFI-IZD-POD_1000375/P1082448" xmlDataType="decimal"/>
    </xmlCellPr>
  </singleXmlCell>
  <singleXmlCell id="419" xr6:uid="{00000000-000C-0000-FFFF-FFFF9E010000}" r="J48" connectionId="0">
    <xmlCellPr id="1" xr6:uid="{00000000-0010-0000-9E01-000001000000}" uniqueName="P1076280">
      <xmlPr mapId="1" xpath="/TFI-IZD-POD/ISD-GFI-IZD-POD_1000375/P1076280" xmlDataType="decimal"/>
    </xmlCellPr>
  </singleXmlCell>
  <singleXmlCell id="420" xr6:uid="{00000000-000C-0000-FFFF-FFFF9F010000}" r="K48" connectionId="0">
    <xmlCellPr id="1" xr6:uid="{00000000-0010-0000-9F01-000001000000}" uniqueName="P1082449">
      <xmlPr mapId="1" xpath="/TFI-IZD-POD/ISD-GFI-IZD-POD_1000375/P1082449" xmlDataType="decimal"/>
    </xmlCellPr>
  </singleXmlCell>
  <singleXmlCell id="421" xr6:uid="{00000000-000C-0000-FFFF-FFFFA0010000}" r="H49" connectionId="0">
    <xmlCellPr id="1" xr6:uid="{00000000-0010-0000-A001-000001000000}" uniqueName="P1076281">
      <xmlPr mapId="1" xpath="/TFI-IZD-POD/ISD-GFI-IZD-POD_1000375/P1076281" xmlDataType="decimal"/>
    </xmlCellPr>
  </singleXmlCell>
  <singleXmlCell id="422" xr6:uid="{00000000-000C-0000-FFFF-FFFFA1010000}" r="I49" connectionId="0">
    <xmlCellPr id="1" xr6:uid="{00000000-0010-0000-A101-000001000000}" uniqueName="P1082451">
      <xmlPr mapId="1" xpath="/TFI-IZD-POD/ISD-GFI-IZD-POD_1000375/P1082451" xmlDataType="decimal"/>
    </xmlCellPr>
  </singleXmlCell>
  <singleXmlCell id="423" xr6:uid="{00000000-000C-0000-FFFF-FFFFA2010000}" r="J49" connectionId="0">
    <xmlCellPr id="1" xr6:uid="{00000000-0010-0000-A201-000001000000}" uniqueName="P1076282">
      <xmlPr mapId="1" xpath="/TFI-IZD-POD/ISD-GFI-IZD-POD_1000375/P1076282" xmlDataType="decimal"/>
    </xmlCellPr>
  </singleXmlCell>
  <singleXmlCell id="424" xr6:uid="{00000000-000C-0000-FFFF-FFFFA3010000}" r="K49" connectionId="0">
    <xmlCellPr id="1" xr6:uid="{00000000-0010-0000-A301-000001000000}" uniqueName="P1082452">
      <xmlPr mapId="1" xpath="/TFI-IZD-POD/ISD-GFI-IZD-POD_1000375/P1082452" xmlDataType="decimal"/>
    </xmlCellPr>
  </singleXmlCell>
  <singleXmlCell id="425" xr6:uid="{00000000-000C-0000-FFFF-FFFFA4010000}" r="H50" connectionId="0">
    <xmlCellPr id="1" xr6:uid="{00000000-0010-0000-A401-000001000000}" uniqueName="P1076283">
      <xmlPr mapId="1" xpath="/TFI-IZD-POD/ISD-GFI-IZD-POD_1000375/P1076283" xmlDataType="decimal"/>
    </xmlCellPr>
  </singleXmlCell>
  <singleXmlCell id="426" xr6:uid="{00000000-000C-0000-FFFF-FFFFA5010000}" r="I50" connectionId="0">
    <xmlCellPr id="1" xr6:uid="{00000000-0010-0000-A501-000001000000}" uniqueName="P1082454">
      <xmlPr mapId="1" xpath="/TFI-IZD-POD/ISD-GFI-IZD-POD_1000375/P1082454" xmlDataType="decimal"/>
    </xmlCellPr>
  </singleXmlCell>
  <singleXmlCell id="427" xr6:uid="{00000000-000C-0000-FFFF-FFFFA6010000}" r="J50" connectionId="0">
    <xmlCellPr id="1" xr6:uid="{00000000-0010-0000-A601-000001000000}" uniqueName="P1076284">
      <xmlPr mapId="1" xpath="/TFI-IZD-POD/ISD-GFI-IZD-POD_1000375/P1076284" xmlDataType="decimal"/>
    </xmlCellPr>
  </singleXmlCell>
  <singleXmlCell id="428" xr6:uid="{00000000-000C-0000-FFFF-FFFFA7010000}" r="K50" connectionId="0">
    <xmlCellPr id="1" xr6:uid="{00000000-0010-0000-A701-000001000000}" uniqueName="P1082456">
      <xmlPr mapId="1" xpath="/TFI-IZD-POD/ISD-GFI-IZD-POD_1000375/P1082456" xmlDataType="decimal"/>
    </xmlCellPr>
  </singleXmlCell>
  <singleXmlCell id="429" xr6:uid="{00000000-000C-0000-FFFF-FFFFA8010000}" r="H51" connectionId="0">
    <xmlCellPr id="1" xr6:uid="{00000000-0010-0000-A801-000001000000}" uniqueName="P1076285">
      <xmlPr mapId="1" xpath="/TFI-IZD-POD/ISD-GFI-IZD-POD_1000375/P1076285" xmlDataType="decimal"/>
    </xmlCellPr>
  </singleXmlCell>
  <singleXmlCell id="430" xr6:uid="{00000000-000C-0000-FFFF-FFFFA9010000}" r="I51" connectionId="0">
    <xmlCellPr id="1" xr6:uid="{00000000-0010-0000-A901-000001000000}" uniqueName="P1082457">
      <xmlPr mapId="1" xpath="/TFI-IZD-POD/ISD-GFI-IZD-POD_1000375/P1082457" xmlDataType="decimal"/>
    </xmlCellPr>
  </singleXmlCell>
  <singleXmlCell id="431" xr6:uid="{00000000-000C-0000-FFFF-FFFFAA010000}" r="J51" connectionId="0">
    <xmlCellPr id="1" xr6:uid="{00000000-0010-0000-AA01-000001000000}" uniqueName="P1076286">
      <xmlPr mapId="1" xpath="/TFI-IZD-POD/ISD-GFI-IZD-POD_1000375/P1076286" xmlDataType="decimal"/>
    </xmlCellPr>
  </singleXmlCell>
  <singleXmlCell id="432" xr6:uid="{00000000-000C-0000-FFFF-FFFFAB010000}" r="K51" connectionId="0">
    <xmlCellPr id="1" xr6:uid="{00000000-0010-0000-AB01-000001000000}" uniqueName="P1082459">
      <xmlPr mapId="1" xpath="/TFI-IZD-POD/ISD-GFI-IZD-POD_1000375/P1082459" xmlDataType="decimal"/>
    </xmlCellPr>
  </singleXmlCell>
  <singleXmlCell id="433" xr6:uid="{00000000-000C-0000-FFFF-FFFFAC010000}" r="H52" connectionId="0">
    <xmlCellPr id="1" xr6:uid="{00000000-0010-0000-AC01-000001000000}" uniqueName="P1076287">
      <xmlPr mapId="1" xpath="/TFI-IZD-POD/ISD-GFI-IZD-POD_1000375/P1076287" xmlDataType="decimal"/>
    </xmlCellPr>
  </singleXmlCell>
  <singleXmlCell id="434" xr6:uid="{00000000-000C-0000-FFFF-FFFFAD010000}" r="I52" connectionId="0">
    <xmlCellPr id="1" xr6:uid="{00000000-0010-0000-AD01-000001000000}" uniqueName="P1082476">
      <xmlPr mapId="1" xpath="/TFI-IZD-POD/ISD-GFI-IZD-POD_1000375/P1082476" xmlDataType="decimal"/>
    </xmlCellPr>
  </singleXmlCell>
  <singleXmlCell id="435" xr6:uid="{00000000-000C-0000-FFFF-FFFFAE010000}" r="J52" connectionId="0">
    <xmlCellPr id="1" xr6:uid="{00000000-0010-0000-AE01-000001000000}" uniqueName="P1076288">
      <xmlPr mapId="1" xpath="/TFI-IZD-POD/ISD-GFI-IZD-POD_1000375/P1076288" xmlDataType="decimal"/>
    </xmlCellPr>
  </singleXmlCell>
  <singleXmlCell id="436" xr6:uid="{00000000-000C-0000-FFFF-FFFFAF010000}" r="K52" connectionId="0">
    <xmlCellPr id="1" xr6:uid="{00000000-0010-0000-AF01-000001000000}" uniqueName="P1082478">
      <xmlPr mapId="1" xpath="/TFI-IZD-POD/ISD-GFI-IZD-POD_1000375/P1082478" xmlDataType="decimal"/>
    </xmlCellPr>
  </singleXmlCell>
  <singleXmlCell id="437" xr6:uid="{00000000-000C-0000-FFFF-FFFFB0010000}" r="H53" connectionId="0">
    <xmlCellPr id="1" xr6:uid="{00000000-0010-0000-B001-000001000000}" uniqueName="P1076289">
      <xmlPr mapId="1" xpath="/TFI-IZD-POD/ISD-GFI-IZD-POD_1000375/P1076289" xmlDataType="decimal"/>
    </xmlCellPr>
  </singleXmlCell>
  <singleXmlCell id="438" xr6:uid="{00000000-000C-0000-FFFF-FFFFB1010000}" r="I53" connectionId="0">
    <xmlCellPr id="1" xr6:uid="{00000000-0010-0000-B101-000001000000}" uniqueName="P1082479">
      <xmlPr mapId="1" xpath="/TFI-IZD-POD/ISD-GFI-IZD-POD_1000375/P1082479" xmlDataType="decimal"/>
    </xmlCellPr>
  </singleXmlCell>
  <singleXmlCell id="439" xr6:uid="{00000000-000C-0000-FFFF-FFFFB2010000}" r="J53" connectionId="0">
    <xmlCellPr id="1" xr6:uid="{00000000-0010-0000-B201-000001000000}" uniqueName="P1076291">
      <xmlPr mapId="1" xpath="/TFI-IZD-POD/ISD-GFI-IZD-POD_1000375/P1076291" xmlDataType="decimal"/>
    </xmlCellPr>
  </singleXmlCell>
  <singleXmlCell id="440" xr6:uid="{00000000-000C-0000-FFFF-FFFFB3010000}" r="K53" connectionId="0">
    <xmlCellPr id="1" xr6:uid="{00000000-0010-0000-B301-000001000000}" uniqueName="P1082481">
      <xmlPr mapId="1" xpath="/TFI-IZD-POD/ISD-GFI-IZD-POD_1000375/P1082481" xmlDataType="decimal"/>
    </xmlCellPr>
  </singleXmlCell>
  <singleXmlCell id="441" xr6:uid="{00000000-000C-0000-FFFF-FFFFB4010000}" r="H54" connectionId="0">
    <xmlCellPr id="1" xr6:uid="{00000000-0010-0000-B401-000001000000}" uniqueName="P1076293">
      <xmlPr mapId="1" xpath="/TFI-IZD-POD/ISD-GFI-IZD-POD_1000375/P1076293" xmlDataType="decimal"/>
    </xmlCellPr>
  </singleXmlCell>
  <singleXmlCell id="442" xr6:uid="{00000000-000C-0000-FFFF-FFFFB5010000}" r="I54" connectionId="0">
    <xmlCellPr id="1" xr6:uid="{00000000-0010-0000-B501-000001000000}" uniqueName="P1082483">
      <xmlPr mapId="1" xpath="/TFI-IZD-POD/ISD-GFI-IZD-POD_1000375/P1082483" xmlDataType="decimal"/>
    </xmlCellPr>
  </singleXmlCell>
  <singleXmlCell id="443" xr6:uid="{00000000-000C-0000-FFFF-FFFFB6010000}" r="J54" connectionId="0">
    <xmlCellPr id="1" xr6:uid="{00000000-0010-0000-B601-000001000000}" uniqueName="P1076295">
      <xmlPr mapId="1" xpath="/TFI-IZD-POD/ISD-GFI-IZD-POD_1000375/P1076295" xmlDataType="decimal"/>
    </xmlCellPr>
  </singleXmlCell>
  <singleXmlCell id="444" xr6:uid="{00000000-000C-0000-FFFF-FFFFB7010000}" r="K54" connectionId="0">
    <xmlCellPr id="1" xr6:uid="{00000000-0010-0000-B701-000001000000}" uniqueName="P1082485">
      <xmlPr mapId="1" xpath="/TFI-IZD-POD/ISD-GFI-IZD-POD_1000375/P1082485" xmlDataType="decimal"/>
    </xmlCellPr>
  </singleXmlCell>
  <singleXmlCell id="445" xr6:uid="{00000000-000C-0000-FFFF-FFFFB8010000}" r="H55" connectionId="0">
    <xmlCellPr id="1" xr6:uid="{00000000-0010-0000-B801-000001000000}" uniqueName="P1076297">
      <xmlPr mapId="1" xpath="/TFI-IZD-POD/ISD-GFI-IZD-POD_1000375/P1076297" xmlDataType="decimal"/>
    </xmlCellPr>
  </singleXmlCell>
  <singleXmlCell id="446" xr6:uid="{00000000-000C-0000-FFFF-FFFFB9010000}" r="I55" connectionId="0">
    <xmlCellPr id="1" xr6:uid="{00000000-0010-0000-B901-000001000000}" uniqueName="P1082486">
      <xmlPr mapId="1" xpath="/TFI-IZD-POD/ISD-GFI-IZD-POD_1000375/P1082486" xmlDataType="decimal"/>
    </xmlCellPr>
  </singleXmlCell>
  <singleXmlCell id="447" xr6:uid="{00000000-000C-0000-FFFF-FFFFBA010000}" r="J55" connectionId="0">
    <xmlCellPr id="1" xr6:uid="{00000000-0010-0000-BA01-000001000000}" uniqueName="P1076299">
      <xmlPr mapId="1" xpath="/TFI-IZD-POD/ISD-GFI-IZD-POD_1000375/P1076299" xmlDataType="decimal"/>
    </xmlCellPr>
  </singleXmlCell>
  <singleXmlCell id="448" xr6:uid="{00000000-000C-0000-FFFF-FFFFBB010000}" r="K55" connectionId="0">
    <xmlCellPr id="1" xr6:uid="{00000000-0010-0000-BB01-000001000000}" uniqueName="P1082489">
      <xmlPr mapId="1" xpath="/TFI-IZD-POD/ISD-GFI-IZD-POD_1000375/P1082489" xmlDataType="decimal"/>
    </xmlCellPr>
  </singleXmlCell>
  <singleXmlCell id="449" xr6:uid="{00000000-000C-0000-FFFF-FFFFBC010000}" r="H56" connectionId="0">
    <xmlCellPr id="1" xr6:uid="{00000000-0010-0000-BC01-000001000000}" uniqueName="P1076301">
      <xmlPr mapId="1" xpath="/TFI-IZD-POD/ISD-GFI-IZD-POD_1000375/P1076301" xmlDataType="decimal"/>
    </xmlCellPr>
  </singleXmlCell>
  <singleXmlCell id="450" xr6:uid="{00000000-000C-0000-FFFF-FFFFBD010000}" r="I56" connectionId="0">
    <xmlCellPr id="1" xr6:uid="{00000000-0010-0000-BD01-000001000000}" uniqueName="P1082491">
      <xmlPr mapId="1" xpath="/TFI-IZD-POD/ISD-GFI-IZD-POD_1000375/P1082491" xmlDataType="decimal"/>
    </xmlCellPr>
  </singleXmlCell>
  <singleXmlCell id="451" xr6:uid="{00000000-000C-0000-FFFF-FFFFBE010000}" r="J56" connectionId="0">
    <xmlCellPr id="1" xr6:uid="{00000000-0010-0000-BE01-000001000000}" uniqueName="P1076303">
      <xmlPr mapId="1" xpath="/TFI-IZD-POD/ISD-GFI-IZD-POD_1000375/P1076303" xmlDataType="decimal"/>
    </xmlCellPr>
  </singleXmlCell>
  <singleXmlCell id="452" xr6:uid="{00000000-000C-0000-FFFF-FFFFBF010000}" r="K56" connectionId="0">
    <xmlCellPr id="1" xr6:uid="{00000000-0010-0000-BF01-000001000000}" uniqueName="P1082492">
      <xmlPr mapId="1" xpath="/TFI-IZD-POD/ISD-GFI-IZD-POD_1000375/P1082492" xmlDataType="decimal"/>
    </xmlCellPr>
  </singleXmlCell>
  <singleXmlCell id="453" xr6:uid="{00000000-000C-0000-FFFF-FFFFC0010000}" r="H57" connectionId="0">
    <xmlCellPr id="1" xr6:uid="{00000000-0010-0000-C001-000001000000}" uniqueName="P1076315">
      <xmlPr mapId="1" xpath="/TFI-IZD-POD/ISD-GFI-IZD-POD_1000375/P1076315" xmlDataType="decimal"/>
    </xmlCellPr>
  </singleXmlCell>
  <singleXmlCell id="454" xr6:uid="{00000000-000C-0000-FFFF-FFFFC1010000}" r="I57" connectionId="0">
    <xmlCellPr id="1" xr6:uid="{00000000-0010-0000-C101-000001000000}" uniqueName="P1082494">
      <xmlPr mapId="1" xpath="/TFI-IZD-POD/ISD-GFI-IZD-POD_1000375/P1082494" xmlDataType="decimal"/>
    </xmlCellPr>
  </singleXmlCell>
  <singleXmlCell id="455" xr6:uid="{00000000-000C-0000-FFFF-FFFFC2010000}" r="J57" connectionId="0">
    <xmlCellPr id="1" xr6:uid="{00000000-0010-0000-C201-000001000000}" uniqueName="P1076317">
      <xmlPr mapId="1" xpath="/TFI-IZD-POD/ISD-GFI-IZD-POD_1000375/P1076317" xmlDataType="decimal"/>
    </xmlCellPr>
  </singleXmlCell>
  <singleXmlCell id="456" xr6:uid="{00000000-000C-0000-FFFF-FFFFC3010000}" r="K57" connectionId="0">
    <xmlCellPr id="1" xr6:uid="{00000000-0010-0000-C301-000001000000}" uniqueName="P1082495">
      <xmlPr mapId="1" xpath="/TFI-IZD-POD/ISD-GFI-IZD-POD_1000375/P1082495" xmlDataType="decimal"/>
    </xmlCellPr>
  </singleXmlCell>
  <singleXmlCell id="457" xr6:uid="{00000000-000C-0000-FFFF-FFFFC4010000}" r="H58" connectionId="0">
    <xmlCellPr id="1" xr6:uid="{00000000-0010-0000-C401-000001000000}" uniqueName="P1076322">
      <xmlPr mapId="1" xpath="/TFI-IZD-POD/ISD-GFI-IZD-POD_1000375/P1076322" xmlDataType="decimal"/>
    </xmlCellPr>
  </singleXmlCell>
  <singleXmlCell id="458" xr6:uid="{00000000-000C-0000-FFFF-FFFFC5010000}" r="I58" connectionId="0">
    <xmlCellPr id="1" xr6:uid="{00000000-0010-0000-C501-000001000000}" uniqueName="P1082496">
      <xmlPr mapId="1" xpath="/TFI-IZD-POD/ISD-GFI-IZD-POD_1000375/P1082496" xmlDataType="decimal"/>
    </xmlCellPr>
  </singleXmlCell>
  <singleXmlCell id="459" xr6:uid="{00000000-000C-0000-FFFF-FFFFC6010000}" r="J58" connectionId="0">
    <xmlCellPr id="1" xr6:uid="{00000000-0010-0000-C601-000001000000}" uniqueName="P1076324">
      <xmlPr mapId="1" xpath="/TFI-IZD-POD/ISD-GFI-IZD-POD_1000375/P1076324" xmlDataType="decimal"/>
    </xmlCellPr>
  </singleXmlCell>
  <singleXmlCell id="460" xr6:uid="{00000000-000C-0000-FFFF-FFFFC7010000}" r="K58" connectionId="0">
    <xmlCellPr id="1" xr6:uid="{00000000-0010-0000-C701-000001000000}" uniqueName="P1082499">
      <xmlPr mapId="1" xpath="/TFI-IZD-POD/ISD-GFI-IZD-POD_1000375/P1082499" xmlDataType="decimal"/>
    </xmlCellPr>
  </singleXmlCell>
  <singleXmlCell id="461" xr6:uid="{00000000-000C-0000-FFFF-FFFFC8010000}" r="H59" connectionId="0">
    <xmlCellPr id="1" xr6:uid="{00000000-0010-0000-C801-000001000000}" uniqueName="P1076326">
      <xmlPr mapId="1" xpath="/TFI-IZD-POD/ISD-GFI-IZD-POD_1000375/P1076326" xmlDataType="decimal"/>
    </xmlCellPr>
  </singleXmlCell>
  <singleXmlCell id="462" xr6:uid="{00000000-000C-0000-FFFF-FFFFC9010000}" r="I59" connectionId="0">
    <xmlCellPr id="1" xr6:uid="{00000000-0010-0000-C901-000001000000}" uniqueName="P1082500">
      <xmlPr mapId="1" xpath="/TFI-IZD-POD/ISD-GFI-IZD-POD_1000375/P1082500" xmlDataType="decimal"/>
    </xmlCellPr>
  </singleXmlCell>
  <singleXmlCell id="463" xr6:uid="{00000000-000C-0000-FFFF-FFFFCA010000}" r="J59" connectionId="0">
    <xmlCellPr id="1" xr6:uid="{00000000-0010-0000-CA01-000001000000}" uniqueName="P1076330">
      <xmlPr mapId="1" xpath="/TFI-IZD-POD/ISD-GFI-IZD-POD_1000375/P1076330" xmlDataType="decimal"/>
    </xmlCellPr>
  </singleXmlCell>
  <singleXmlCell id="464" xr6:uid="{00000000-000C-0000-FFFF-FFFFCB010000}" r="K59" connectionId="0">
    <xmlCellPr id="1" xr6:uid="{00000000-0010-0000-CB01-000001000000}" uniqueName="P1082502">
      <xmlPr mapId="1" xpath="/TFI-IZD-POD/ISD-GFI-IZD-POD_1000375/P1082502" xmlDataType="decimal"/>
    </xmlCellPr>
  </singleXmlCell>
  <singleXmlCell id="465" xr6:uid="{00000000-000C-0000-FFFF-FFFFCC010000}" r="H60" connectionId="0">
    <xmlCellPr id="1" xr6:uid="{00000000-0010-0000-CC01-000001000000}" uniqueName="P1076331">
      <xmlPr mapId="1" xpath="/TFI-IZD-POD/ISD-GFI-IZD-POD_1000375/P1076331" xmlDataType="decimal"/>
    </xmlCellPr>
  </singleXmlCell>
  <singleXmlCell id="466" xr6:uid="{00000000-000C-0000-FFFF-FFFFCD010000}" r="I60" connectionId="0">
    <xmlCellPr id="1" xr6:uid="{00000000-0010-0000-CD01-000001000000}" uniqueName="P1082504">
      <xmlPr mapId="1" xpath="/TFI-IZD-POD/ISD-GFI-IZD-POD_1000375/P1082504" xmlDataType="decimal"/>
    </xmlCellPr>
  </singleXmlCell>
  <singleXmlCell id="467" xr6:uid="{00000000-000C-0000-FFFF-FFFFCE010000}" r="J60" connectionId="0">
    <xmlCellPr id="1" xr6:uid="{00000000-0010-0000-CE01-000001000000}" uniqueName="P1076332">
      <xmlPr mapId="1" xpath="/TFI-IZD-POD/ISD-GFI-IZD-POD_1000375/P1076332" xmlDataType="decimal"/>
    </xmlCellPr>
  </singleXmlCell>
  <singleXmlCell id="468" xr6:uid="{00000000-000C-0000-FFFF-FFFFCF010000}" r="K60" connectionId="0">
    <xmlCellPr id="1" xr6:uid="{00000000-0010-0000-CF01-000001000000}" uniqueName="P1082506">
      <xmlPr mapId="1" xpath="/TFI-IZD-POD/ISD-GFI-IZD-POD_1000375/P1082506" xmlDataType="decimal"/>
    </xmlCellPr>
  </singleXmlCell>
  <singleXmlCell id="469" xr6:uid="{00000000-000C-0000-FFFF-FFFFD0010000}" r="H61" connectionId="0">
    <xmlCellPr id="1" xr6:uid="{00000000-0010-0000-D001-000001000000}" uniqueName="P1076333">
      <xmlPr mapId="1" xpath="/TFI-IZD-POD/ISD-GFI-IZD-POD_1000375/P1076333" xmlDataType="decimal"/>
    </xmlCellPr>
  </singleXmlCell>
  <singleXmlCell id="470" xr6:uid="{00000000-000C-0000-FFFF-FFFFD1010000}" r="I61" connectionId="0">
    <xmlCellPr id="1" xr6:uid="{00000000-0010-0000-D101-000001000000}" uniqueName="P1082508">
      <xmlPr mapId="1" xpath="/TFI-IZD-POD/ISD-GFI-IZD-POD_1000375/P1082508" xmlDataType="decimal"/>
    </xmlCellPr>
  </singleXmlCell>
  <singleXmlCell id="471" xr6:uid="{00000000-000C-0000-FFFF-FFFFD2010000}" r="J61" connectionId="0">
    <xmlCellPr id="1" xr6:uid="{00000000-0010-0000-D201-000001000000}" uniqueName="P1076334">
      <xmlPr mapId="1" xpath="/TFI-IZD-POD/ISD-GFI-IZD-POD_1000375/P1076334" xmlDataType="decimal"/>
    </xmlCellPr>
  </singleXmlCell>
  <singleXmlCell id="472" xr6:uid="{00000000-000C-0000-FFFF-FFFFD3010000}" r="K61" connectionId="0">
    <xmlCellPr id="1" xr6:uid="{00000000-0010-0000-D301-000001000000}" uniqueName="P1082509">
      <xmlPr mapId="1" xpath="/TFI-IZD-POD/ISD-GFI-IZD-POD_1000375/P1082509" xmlDataType="decimal"/>
    </xmlCellPr>
  </singleXmlCell>
  <singleXmlCell id="473" xr6:uid="{00000000-000C-0000-FFFF-FFFFD4010000}" r="H62" connectionId="0">
    <xmlCellPr id="1" xr6:uid="{00000000-0010-0000-D401-000001000000}" uniqueName="P1076335">
      <xmlPr mapId="1" xpath="/TFI-IZD-POD/ISD-GFI-IZD-POD_1000375/P1076335" xmlDataType="decimal"/>
    </xmlCellPr>
  </singleXmlCell>
  <singleXmlCell id="474" xr6:uid="{00000000-000C-0000-FFFF-FFFFD5010000}" r="I62" connectionId="0">
    <xmlCellPr id="1" xr6:uid="{00000000-0010-0000-D501-000001000000}" uniqueName="P1082511">
      <xmlPr mapId="1" xpath="/TFI-IZD-POD/ISD-GFI-IZD-POD_1000375/P1082511" xmlDataType="decimal"/>
    </xmlCellPr>
  </singleXmlCell>
  <singleXmlCell id="475" xr6:uid="{00000000-000C-0000-FFFF-FFFFD6010000}" r="J62" connectionId="0">
    <xmlCellPr id="1" xr6:uid="{00000000-0010-0000-D601-000001000000}" uniqueName="P1076336">
      <xmlPr mapId="1" xpath="/TFI-IZD-POD/ISD-GFI-IZD-POD_1000375/P1076336" xmlDataType="decimal"/>
    </xmlCellPr>
  </singleXmlCell>
  <singleXmlCell id="476" xr6:uid="{00000000-000C-0000-FFFF-FFFFD7010000}" r="K62" connectionId="0">
    <xmlCellPr id="1" xr6:uid="{00000000-0010-0000-D701-000001000000}" uniqueName="P1082513">
      <xmlPr mapId="1" xpath="/TFI-IZD-POD/ISD-GFI-IZD-POD_1000375/P1082513" xmlDataType="decimal"/>
    </xmlCellPr>
  </singleXmlCell>
  <singleXmlCell id="477" xr6:uid="{00000000-000C-0000-FFFF-FFFFD8010000}" r="H63" connectionId="0">
    <xmlCellPr id="1" xr6:uid="{00000000-0010-0000-D801-000001000000}" uniqueName="P1076337">
      <xmlPr mapId="1" xpath="/TFI-IZD-POD/ISD-GFI-IZD-POD_1000375/P1076337" xmlDataType="decimal"/>
    </xmlCellPr>
  </singleXmlCell>
  <singleXmlCell id="478" xr6:uid="{00000000-000C-0000-FFFF-FFFFD9010000}" r="I63" connectionId="0">
    <xmlCellPr id="1" xr6:uid="{00000000-0010-0000-D901-000001000000}" uniqueName="P1082515">
      <xmlPr mapId="1" xpath="/TFI-IZD-POD/ISD-GFI-IZD-POD_1000375/P1082515" xmlDataType="decimal"/>
    </xmlCellPr>
  </singleXmlCell>
  <singleXmlCell id="479" xr6:uid="{00000000-000C-0000-FFFF-FFFFDA010000}" r="J63" connectionId="0">
    <xmlCellPr id="1" xr6:uid="{00000000-0010-0000-DA01-000001000000}" uniqueName="P1076338">
      <xmlPr mapId="1" xpath="/TFI-IZD-POD/ISD-GFI-IZD-POD_1000375/P1076338" xmlDataType="decimal"/>
    </xmlCellPr>
  </singleXmlCell>
  <singleXmlCell id="480" xr6:uid="{00000000-000C-0000-FFFF-FFFFDB010000}" r="K63" connectionId="0">
    <xmlCellPr id="1" xr6:uid="{00000000-0010-0000-DB01-000001000000}" uniqueName="P1082517">
      <xmlPr mapId="1" xpath="/TFI-IZD-POD/ISD-GFI-IZD-POD_1000375/P1082517" xmlDataType="decimal"/>
    </xmlCellPr>
  </singleXmlCell>
  <singleXmlCell id="481" xr6:uid="{00000000-000C-0000-FFFF-FFFFDC010000}" r="H64" connectionId="0">
    <xmlCellPr id="1" xr6:uid="{00000000-0010-0000-DC01-000001000000}" uniqueName="P1076339">
      <xmlPr mapId="1" xpath="/TFI-IZD-POD/ISD-GFI-IZD-POD_1000375/P1076339" xmlDataType="decimal"/>
    </xmlCellPr>
  </singleXmlCell>
  <singleXmlCell id="482" xr6:uid="{00000000-000C-0000-FFFF-FFFFDD010000}" r="I64" connectionId="0">
    <xmlCellPr id="1" xr6:uid="{00000000-0010-0000-DD01-000001000000}" uniqueName="P1082518">
      <xmlPr mapId="1" xpath="/TFI-IZD-POD/ISD-GFI-IZD-POD_1000375/P1082518" xmlDataType="decimal"/>
    </xmlCellPr>
  </singleXmlCell>
  <singleXmlCell id="483" xr6:uid="{00000000-000C-0000-FFFF-FFFFDE010000}" r="J64" connectionId="0">
    <xmlCellPr id="1" xr6:uid="{00000000-0010-0000-DE01-000001000000}" uniqueName="P1076340">
      <xmlPr mapId="1" xpath="/TFI-IZD-POD/ISD-GFI-IZD-POD_1000375/P1076340" xmlDataType="decimal"/>
    </xmlCellPr>
  </singleXmlCell>
  <singleXmlCell id="484" xr6:uid="{00000000-000C-0000-FFFF-FFFFDF010000}" r="K64" connectionId="0">
    <xmlCellPr id="1" xr6:uid="{00000000-0010-0000-DF01-000001000000}" uniqueName="P1082520">
      <xmlPr mapId="1" xpath="/TFI-IZD-POD/ISD-GFI-IZD-POD_1000375/P1082520" xmlDataType="decimal"/>
    </xmlCellPr>
  </singleXmlCell>
  <singleXmlCell id="485" xr6:uid="{00000000-000C-0000-FFFF-FFFFE0010000}" r="H65" connectionId="0">
    <xmlCellPr id="1" xr6:uid="{00000000-0010-0000-E001-000001000000}" uniqueName="P1076341">
      <xmlPr mapId="1" xpath="/TFI-IZD-POD/ISD-GFI-IZD-POD_1000375/P1076341" xmlDataType="decimal"/>
    </xmlCellPr>
  </singleXmlCell>
  <singleXmlCell id="486" xr6:uid="{00000000-000C-0000-FFFF-FFFFE1010000}" r="I65" connectionId="0">
    <xmlCellPr id="1" xr6:uid="{00000000-0010-0000-E101-000001000000}" uniqueName="P1082522">
      <xmlPr mapId="1" xpath="/TFI-IZD-POD/ISD-GFI-IZD-POD_1000375/P1082522" xmlDataType="decimal"/>
    </xmlCellPr>
  </singleXmlCell>
  <singleXmlCell id="487" xr6:uid="{00000000-000C-0000-FFFF-FFFFE2010000}" r="J65" connectionId="0">
    <xmlCellPr id="1" xr6:uid="{00000000-0010-0000-E201-000001000000}" uniqueName="P1076342">
      <xmlPr mapId="1" xpath="/TFI-IZD-POD/ISD-GFI-IZD-POD_1000375/P1076342" xmlDataType="decimal"/>
    </xmlCellPr>
  </singleXmlCell>
  <singleXmlCell id="488" xr6:uid="{00000000-000C-0000-FFFF-FFFFE3010000}" r="K65" connectionId="0">
    <xmlCellPr id="1" xr6:uid="{00000000-0010-0000-E301-000001000000}" uniqueName="P1082524">
      <xmlPr mapId="1" xpath="/TFI-IZD-POD/ISD-GFI-IZD-POD_1000375/P1082524" xmlDataType="decimal"/>
    </xmlCellPr>
  </singleXmlCell>
  <singleXmlCell id="489" xr6:uid="{00000000-000C-0000-FFFF-FFFFE4010000}" r="H66" connectionId="0">
    <xmlCellPr id="1" xr6:uid="{00000000-0010-0000-E401-000001000000}" uniqueName="P1076343">
      <xmlPr mapId="1" xpath="/TFI-IZD-POD/ISD-GFI-IZD-POD_1000375/P1076343" xmlDataType="decimal"/>
    </xmlCellPr>
  </singleXmlCell>
  <singleXmlCell id="490" xr6:uid="{00000000-000C-0000-FFFF-FFFFE5010000}" r="I66" connectionId="0">
    <xmlCellPr id="1" xr6:uid="{00000000-0010-0000-E501-000001000000}" uniqueName="P1082526">
      <xmlPr mapId="1" xpath="/TFI-IZD-POD/ISD-GFI-IZD-POD_1000375/P1082526" xmlDataType="decimal"/>
    </xmlCellPr>
  </singleXmlCell>
  <singleXmlCell id="491" xr6:uid="{00000000-000C-0000-FFFF-FFFFE6010000}" r="J66" connectionId="0">
    <xmlCellPr id="1" xr6:uid="{00000000-0010-0000-E601-000001000000}" uniqueName="P1076344">
      <xmlPr mapId="1" xpath="/TFI-IZD-POD/ISD-GFI-IZD-POD_1000375/P1076344" xmlDataType="decimal"/>
    </xmlCellPr>
  </singleXmlCell>
  <singleXmlCell id="492" xr6:uid="{00000000-000C-0000-FFFF-FFFFE7010000}" r="K66" connectionId="0">
    <xmlCellPr id="1" xr6:uid="{00000000-0010-0000-E701-000001000000}" uniqueName="P1082531">
      <xmlPr mapId="1" xpath="/TFI-IZD-POD/ISD-GFI-IZD-POD_1000375/P1082531" xmlDataType="decimal"/>
    </xmlCellPr>
  </singleXmlCell>
  <singleXmlCell id="493" xr6:uid="{00000000-000C-0000-FFFF-FFFFE8010000}" r="H67" connectionId="0">
    <xmlCellPr id="1" xr6:uid="{00000000-0010-0000-E801-000001000000}" uniqueName="P1076345">
      <xmlPr mapId="1" xpath="/TFI-IZD-POD/ISD-GFI-IZD-POD_1000375/P1076345" xmlDataType="decimal"/>
    </xmlCellPr>
  </singleXmlCell>
  <singleXmlCell id="494" xr6:uid="{00000000-000C-0000-FFFF-FFFFE9010000}" r="I67" connectionId="0">
    <xmlCellPr id="1" xr6:uid="{00000000-0010-0000-E901-000001000000}" uniqueName="P1082534">
      <xmlPr mapId="1" xpath="/TFI-IZD-POD/ISD-GFI-IZD-POD_1000375/P1082534" xmlDataType="decimal"/>
    </xmlCellPr>
  </singleXmlCell>
  <singleXmlCell id="495" xr6:uid="{00000000-000C-0000-FFFF-FFFFEA010000}" r="J67" connectionId="0">
    <xmlCellPr id="1" xr6:uid="{00000000-0010-0000-EA01-000001000000}" uniqueName="P1076346">
      <xmlPr mapId="1" xpath="/TFI-IZD-POD/ISD-GFI-IZD-POD_1000375/P1076346" xmlDataType="decimal"/>
    </xmlCellPr>
  </singleXmlCell>
  <singleXmlCell id="496" xr6:uid="{00000000-000C-0000-FFFF-FFFFEB010000}" r="K67" connectionId="0">
    <xmlCellPr id="1" xr6:uid="{00000000-0010-0000-EB01-000001000000}" uniqueName="P1082535">
      <xmlPr mapId="1" xpath="/TFI-IZD-POD/ISD-GFI-IZD-POD_1000375/P1082535" xmlDataType="decimal"/>
    </xmlCellPr>
  </singleXmlCell>
  <singleXmlCell id="497" xr6:uid="{00000000-000C-0000-FFFF-FFFFEC010000}" r="H68" connectionId="0">
    <xmlCellPr id="1" xr6:uid="{00000000-0010-0000-EC01-000001000000}" uniqueName="P1076347">
      <xmlPr mapId="1" xpath="/TFI-IZD-POD/ISD-GFI-IZD-POD_1000375/P1076347" xmlDataType="decimal"/>
    </xmlCellPr>
  </singleXmlCell>
  <singleXmlCell id="498" xr6:uid="{00000000-000C-0000-FFFF-FFFFED010000}" r="I68" connectionId="0">
    <xmlCellPr id="1" xr6:uid="{00000000-0010-0000-ED01-000001000000}" uniqueName="P1082536">
      <xmlPr mapId="1" xpath="/TFI-IZD-POD/ISD-GFI-IZD-POD_1000375/P1082536" xmlDataType="decimal"/>
    </xmlCellPr>
  </singleXmlCell>
  <singleXmlCell id="499" xr6:uid="{00000000-000C-0000-FFFF-FFFFEE010000}" r="J68" connectionId="0">
    <xmlCellPr id="1" xr6:uid="{00000000-0010-0000-EE01-000001000000}" uniqueName="P1076348">
      <xmlPr mapId="1" xpath="/TFI-IZD-POD/ISD-GFI-IZD-POD_1000375/P1076348" xmlDataType="decimal"/>
    </xmlCellPr>
  </singleXmlCell>
  <singleXmlCell id="500" xr6:uid="{00000000-000C-0000-FFFF-FFFFEF010000}" r="K68" connectionId="0">
    <xmlCellPr id="1" xr6:uid="{00000000-0010-0000-EF01-000001000000}" uniqueName="P1082537">
      <xmlPr mapId="1" xpath="/TFI-IZD-POD/ISD-GFI-IZD-POD_1000375/P1082537" xmlDataType="decimal"/>
    </xmlCellPr>
  </singleXmlCell>
  <singleXmlCell id="501" xr6:uid="{00000000-000C-0000-FFFF-FFFFF0010000}" r="H70" connectionId="0">
    <xmlCellPr id="1" xr6:uid="{00000000-0010-0000-F001-000001000000}" uniqueName="P1076349">
      <xmlPr mapId="1" xpath="/TFI-IZD-POD/ISD-GFI-IZD-POD_1000375/P1076349" xmlDataType="decimal"/>
    </xmlCellPr>
  </singleXmlCell>
  <singleXmlCell id="502" xr6:uid="{00000000-000C-0000-FFFF-FFFFF1010000}" r="I70" connectionId="0">
    <xmlCellPr id="1" xr6:uid="{00000000-0010-0000-F101-000001000000}" uniqueName="P1082538">
      <xmlPr mapId="1" xpath="/TFI-IZD-POD/ISD-GFI-IZD-POD_1000375/P1082538" xmlDataType="decimal"/>
    </xmlCellPr>
  </singleXmlCell>
  <singleXmlCell id="503" xr6:uid="{00000000-000C-0000-FFFF-FFFFF2010000}" r="J70" connectionId="0">
    <xmlCellPr id="1" xr6:uid="{00000000-0010-0000-F201-000001000000}" uniqueName="P1076350">
      <xmlPr mapId="1" xpath="/TFI-IZD-POD/ISD-GFI-IZD-POD_1000375/P1076350" xmlDataType="decimal"/>
    </xmlCellPr>
  </singleXmlCell>
  <singleXmlCell id="504" xr6:uid="{00000000-000C-0000-FFFF-FFFFF3010000}" r="K70" connectionId="0">
    <xmlCellPr id="1" xr6:uid="{00000000-0010-0000-F301-000001000000}" uniqueName="P1082539">
      <xmlPr mapId="1" xpath="/TFI-IZD-POD/ISD-GFI-IZD-POD_1000375/P1082539" xmlDataType="decimal"/>
    </xmlCellPr>
  </singleXmlCell>
  <singleXmlCell id="505" xr6:uid="{00000000-000C-0000-FFFF-FFFFF4010000}" r="H71" connectionId="0">
    <xmlCellPr id="1" xr6:uid="{00000000-0010-0000-F401-000001000000}" uniqueName="P1076351">
      <xmlPr mapId="1" xpath="/TFI-IZD-POD/ISD-GFI-IZD-POD_1000375/P1076351" xmlDataType="decimal"/>
    </xmlCellPr>
  </singleXmlCell>
  <singleXmlCell id="506" xr6:uid="{00000000-000C-0000-FFFF-FFFFF5010000}" r="I71" connectionId="0">
    <xmlCellPr id="1" xr6:uid="{00000000-0010-0000-F501-000001000000}" uniqueName="P1082540">
      <xmlPr mapId="1" xpath="/TFI-IZD-POD/ISD-GFI-IZD-POD_1000375/P1082540" xmlDataType="decimal"/>
    </xmlCellPr>
  </singleXmlCell>
  <singleXmlCell id="507" xr6:uid="{00000000-000C-0000-FFFF-FFFFF6010000}" r="J71" connectionId="0">
    <xmlCellPr id="1" xr6:uid="{00000000-0010-0000-F601-000001000000}" uniqueName="P1076352">
      <xmlPr mapId="1" xpath="/TFI-IZD-POD/ISD-GFI-IZD-POD_1000375/P1076352" xmlDataType="decimal"/>
    </xmlCellPr>
  </singleXmlCell>
  <singleXmlCell id="508" xr6:uid="{00000000-000C-0000-FFFF-FFFFF7010000}" r="K71" connectionId="0">
    <xmlCellPr id="1" xr6:uid="{00000000-0010-0000-F701-000001000000}" uniqueName="P1082541">
      <xmlPr mapId="1" xpath="/TFI-IZD-POD/ISD-GFI-IZD-POD_1000375/P1082541" xmlDataType="decimal"/>
    </xmlCellPr>
  </singleXmlCell>
  <singleXmlCell id="509" xr6:uid="{00000000-000C-0000-FFFF-FFFFF8010000}" r="H72" connectionId="0">
    <xmlCellPr id="1" xr6:uid="{00000000-0010-0000-F801-000001000000}" uniqueName="P1076353">
      <xmlPr mapId="1" xpath="/TFI-IZD-POD/ISD-GFI-IZD-POD_1000375/P1076353" xmlDataType="decimal"/>
    </xmlCellPr>
  </singleXmlCell>
  <singleXmlCell id="510" xr6:uid="{00000000-000C-0000-FFFF-FFFFF9010000}" r="I72" connectionId="0">
    <xmlCellPr id="1" xr6:uid="{00000000-0010-0000-F901-000001000000}" uniqueName="P1082542">
      <xmlPr mapId="1" xpath="/TFI-IZD-POD/ISD-GFI-IZD-POD_1000375/P1082542" xmlDataType="decimal"/>
    </xmlCellPr>
  </singleXmlCell>
  <singleXmlCell id="511" xr6:uid="{00000000-000C-0000-FFFF-FFFFFA010000}" r="J72" connectionId="0">
    <xmlCellPr id="1" xr6:uid="{00000000-0010-0000-FA01-000001000000}" uniqueName="P1076354">
      <xmlPr mapId="1" xpath="/TFI-IZD-POD/ISD-GFI-IZD-POD_1000375/P1076354" xmlDataType="decimal"/>
    </xmlCellPr>
  </singleXmlCell>
  <singleXmlCell id="512" xr6:uid="{00000000-000C-0000-FFFF-FFFFFB010000}" r="K72" connectionId="0">
    <xmlCellPr id="1" xr6:uid="{00000000-0010-0000-FB01-000001000000}" uniqueName="P1082543">
      <xmlPr mapId="1" xpath="/TFI-IZD-POD/ISD-GFI-IZD-POD_1000375/P1082543" xmlDataType="decimal"/>
    </xmlCellPr>
  </singleXmlCell>
  <singleXmlCell id="513" xr6:uid="{00000000-000C-0000-FFFF-FFFFFC010000}" r="H73" connectionId="0">
    <xmlCellPr id="1" xr6:uid="{00000000-0010-0000-FC01-000001000000}" uniqueName="P1076355">
      <xmlPr mapId="1" xpath="/TFI-IZD-POD/ISD-GFI-IZD-POD_1000375/P1076355" xmlDataType="decimal"/>
    </xmlCellPr>
  </singleXmlCell>
  <singleXmlCell id="514" xr6:uid="{00000000-000C-0000-FFFF-FFFFFD010000}" r="I73" connectionId="0">
    <xmlCellPr id="1" xr6:uid="{00000000-0010-0000-FD01-000001000000}" uniqueName="P1082544">
      <xmlPr mapId="1" xpath="/TFI-IZD-POD/ISD-GFI-IZD-POD_1000375/P1082544" xmlDataType="decimal"/>
    </xmlCellPr>
  </singleXmlCell>
  <singleXmlCell id="515" xr6:uid="{00000000-000C-0000-FFFF-FFFFFE010000}" r="J73" connectionId="0">
    <xmlCellPr id="1" xr6:uid="{00000000-0010-0000-FE01-000001000000}" uniqueName="P1076356">
      <xmlPr mapId="1" xpath="/TFI-IZD-POD/ISD-GFI-IZD-POD_1000375/P1076356" xmlDataType="decimal"/>
    </xmlCellPr>
  </singleXmlCell>
  <singleXmlCell id="516" xr6:uid="{00000000-000C-0000-FFFF-FFFFFF010000}" r="K73" connectionId="0">
    <xmlCellPr id="1" xr6:uid="{00000000-0010-0000-FF01-000001000000}" uniqueName="P1082545">
      <xmlPr mapId="1" xpath="/TFI-IZD-POD/ISD-GFI-IZD-POD_1000375/P1082545" xmlDataType="decimal"/>
    </xmlCellPr>
  </singleXmlCell>
  <singleXmlCell id="517" xr6:uid="{00000000-000C-0000-FFFF-FFFF00020000}" r="H74" connectionId="0">
    <xmlCellPr id="1" xr6:uid="{00000000-0010-0000-0002-000001000000}" uniqueName="P1076357">
      <xmlPr mapId="1" xpath="/TFI-IZD-POD/ISD-GFI-IZD-POD_1000375/P1076357" xmlDataType="decimal"/>
    </xmlCellPr>
  </singleXmlCell>
  <singleXmlCell id="518" xr6:uid="{00000000-000C-0000-FFFF-FFFF01020000}" r="I74" connectionId="0">
    <xmlCellPr id="1" xr6:uid="{00000000-0010-0000-0102-000001000000}" uniqueName="P1082546">
      <xmlPr mapId="1" xpath="/TFI-IZD-POD/ISD-GFI-IZD-POD_1000375/P1082546" xmlDataType="decimal"/>
    </xmlCellPr>
  </singleXmlCell>
  <singleXmlCell id="519" xr6:uid="{00000000-000C-0000-FFFF-FFFF02020000}" r="J74" connectionId="0">
    <xmlCellPr id="1" xr6:uid="{00000000-0010-0000-0202-000001000000}" uniqueName="P1076358">
      <xmlPr mapId="1" xpath="/TFI-IZD-POD/ISD-GFI-IZD-POD_1000375/P1076358" xmlDataType="decimal"/>
    </xmlCellPr>
  </singleXmlCell>
  <singleXmlCell id="520" xr6:uid="{00000000-000C-0000-FFFF-FFFF03020000}" r="K74" connectionId="0">
    <xmlCellPr id="1" xr6:uid="{00000000-0010-0000-0302-000001000000}" uniqueName="P1082547">
      <xmlPr mapId="1" xpath="/TFI-IZD-POD/ISD-GFI-IZD-POD_1000375/P1082547" xmlDataType="decimal"/>
    </xmlCellPr>
  </singleXmlCell>
  <singleXmlCell id="521" xr6:uid="{00000000-000C-0000-FFFF-FFFF04020000}" r="H75" connectionId="0">
    <xmlCellPr id="1" xr6:uid="{00000000-0010-0000-0402-000001000000}" uniqueName="P1076359">
      <xmlPr mapId="1" xpath="/TFI-IZD-POD/ISD-GFI-IZD-POD_1000375/P1076359" xmlDataType="decimal"/>
    </xmlCellPr>
  </singleXmlCell>
  <singleXmlCell id="522" xr6:uid="{00000000-000C-0000-FFFF-FFFF05020000}" r="I75" connectionId="0">
    <xmlCellPr id="1" xr6:uid="{00000000-0010-0000-0502-000001000000}" uniqueName="P1082548">
      <xmlPr mapId="1" xpath="/TFI-IZD-POD/ISD-GFI-IZD-POD_1000375/P1082548" xmlDataType="decimal"/>
    </xmlCellPr>
  </singleXmlCell>
  <singleXmlCell id="523" xr6:uid="{00000000-000C-0000-FFFF-FFFF06020000}" r="J75" connectionId="0">
    <xmlCellPr id="1" xr6:uid="{00000000-0010-0000-0602-000001000000}" uniqueName="P1076360">
      <xmlPr mapId="1" xpath="/TFI-IZD-POD/ISD-GFI-IZD-POD_1000375/P1076360" xmlDataType="decimal"/>
    </xmlCellPr>
  </singleXmlCell>
  <singleXmlCell id="524" xr6:uid="{00000000-000C-0000-FFFF-FFFF07020000}" r="K75" connectionId="0">
    <xmlCellPr id="1" xr6:uid="{00000000-0010-0000-0702-000001000000}" uniqueName="P1082549">
      <xmlPr mapId="1" xpath="/TFI-IZD-POD/ISD-GFI-IZD-POD_1000375/P1082549" xmlDataType="decimal"/>
    </xmlCellPr>
  </singleXmlCell>
  <singleXmlCell id="525" xr6:uid="{00000000-000C-0000-FFFF-FFFF08020000}" r="H77" connectionId="0">
    <xmlCellPr id="1" xr6:uid="{00000000-0010-0000-0802-000001000000}" uniqueName="P1076361">
      <xmlPr mapId="1" xpath="/TFI-IZD-POD/ISD-GFI-IZD-POD_1000375/P1076361" xmlDataType="decimal"/>
    </xmlCellPr>
  </singleXmlCell>
  <singleXmlCell id="526" xr6:uid="{00000000-000C-0000-FFFF-FFFF09020000}" r="I77" connectionId="0">
    <xmlCellPr id="1" xr6:uid="{00000000-0010-0000-0902-000001000000}" uniqueName="P1082551">
      <xmlPr mapId="1" xpath="/TFI-IZD-POD/ISD-GFI-IZD-POD_1000375/P1082551" xmlDataType="decimal"/>
    </xmlCellPr>
  </singleXmlCell>
  <singleXmlCell id="527" xr6:uid="{00000000-000C-0000-FFFF-FFFF0A020000}" r="J77" connectionId="0">
    <xmlCellPr id="1" xr6:uid="{00000000-0010-0000-0A02-000001000000}" uniqueName="P1076362">
      <xmlPr mapId="1" xpath="/TFI-IZD-POD/ISD-GFI-IZD-POD_1000375/P1076362" xmlDataType="decimal"/>
    </xmlCellPr>
  </singleXmlCell>
  <singleXmlCell id="528" xr6:uid="{00000000-000C-0000-FFFF-FFFF0B020000}" r="K77" connectionId="0">
    <xmlCellPr id="1" xr6:uid="{00000000-0010-0000-0B02-000001000000}" uniqueName="P1082553">
      <xmlPr mapId="1" xpath="/TFI-IZD-POD/ISD-GFI-IZD-POD_1000375/P1082553" xmlDataType="decimal"/>
    </xmlCellPr>
  </singleXmlCell>
  <singleXmlCell id="529" xr6:uid="{00000000-000C-0000-FFFF-FFFF0C020000}" r="H78" connectionId="0">
    <xmlCellPr id="1" xr6:uid="{00000000-0010-0000-0C02-000001000000}" uniqueName="P1076363">
      <xmlPr mapId="1" xpath="/TFI-IZD-POD/ISD-GFI-IZD-POD_1000375/P1076363" xmlDataType="decimal"/>
    </xmlCellPr>
  </singleXmlCell>
  <singleXmlCell id="530" xr6:uid="{00000000-000C-0000-FFFF-FFFF0D020000}" r="I78" connectionId="0">
    <xmlCellPr id="1" xr6:uid="{00000000-0010-0000-0D02-000001000000}" uniqueName="P1082555">
      <xmlPr mapId="1" xpath="/TFI-IZD-POD/ISD-GFI-IZD-POD_1000375/P1082555" xmlDataType="decimal"/>
    </xmlCellPr>
  </singleXmlCell>
  <singleXmlCell id="531" xr6:uid="{00000000-000C-0000-FFFF-FFFF0E020000}" r="J78" connectionId="0">
    <xmlCellPr id="1" xr6:uid="{00000000-0010-0000-0E02-000001000000}" uniqueName="P1076364">
      <xmlPr mapId="1" xpath="/TFI-IZD-POD/ISD-GFI-IZD-POD_1000375/P1076364" xmlDataType="decimal"/>
    </xmlCellPr>
  </singleXmlCell>
  <singleXmlCell id="532" xr6:uid="{00000000-000C-0000-FFFF-FFFF0F020000}" r="K78" connectionId="0">
    <xmlCellPr id="1" xr6:uid="{00000000-0010-0000-0F02-000001000000}" uniqueName="P1082556">
      <xmlPr mapId="1" xpath="/TFI-IZD-POD/ISD-GFI-IZD-POD_1000375/P1082556" xmlDataType="decimal"/>
    </xmlCellPr>
  </singleXmlCell>
  <singleXmlCell id="533" xr6:uid="{00000000-000C-0000-FFFF-FFFF10020000}" r="H79" connectionId="0">
    <xmlCellPr id="1" xr6:uid="{00000000-0010-0000-1002-000001000000}" uniqueName="P1076365">
      <xmlPr mapId="1" xpath="/TFI-IZD-POD/ISD-GFI-IZD-POD_1000375/P1076365" xmlDataType="decimal"/>
    </xmlCellPr>
  </singleXmlCell>
  <singleXmlCell id="534" xr6:uid="{00000000-000C-0000-FFFF-FFFF11020000}" r="I79" connectionId="0">
    <xmlCellPr id="1" xr6:uid="{00000000-0010-0000-1102-000001000000}" uniqueName="P1082557">
      <xmlPr mapId="1" xpath="/TFI-IZD-POD/ISD-GFI-IZD-POD_1000375/P1082557" xmlDataType="decimal"/>
    </xmlCellPr>
  </singleXmlCell>
  <singleXmlCell id="535" xr6:uid="{00000000-000C-0000-FFFF-FFFF12020000}" r="J79" connectionId="0">
    <xmlCellPr id="1" xr6:uid="{00000000-0010-0000-1202-000001000000}" uniqueName="P1076366">
      <xmlPr mapId="1" xpath="/TFI-IZD-POD/ISD-GFI-IZD-POD_1000375/P1076366" xmlDataType="decimal"/>
    </xmlCellPr>
  </singleXmlCell>
  <singleXmlCell id="536" xr6:uid="{00000000-000C-0000-FFFF-FFFF13020000}" r="K79" connectionId="0">
    <xmlCellPr id="1" xr6:uid="{00000000-0010-0000-1302-000001000000}" uniqueName="P1082559">
      <xmlPr mapId="1" xpath="/TFI-IZD-POD/ISD-GFI-IZD-POD_1000375/P1082559" xmlDataType="decimal"/>
    </xmlCellPr>
  </singleXmlCell>
  <singleXmlCell id="537" xr6:uid="{00000000-000C-0000-FFFF-FFFF14020000}" r="H80" connectionId="0">
    <xmlCellPr id="1" xr6:uid="{00000000-0010-0000-1402-000001000000}" uniqueName="P1076367">
      <xmlPr mapId="1" xpath="/TFI-IZD-POD/ISD-GFI-IZD-POD_1000375/P1076367" xmlDataType="decimal"/>
    </xmlCellPr>
  </singleXmlCell>
  <singleXmlCell id="538" xr6:uid="{00000000-000C-0000-FFFF-FFFF15020000}" r="I80" connectionId="0">
    <xmlCellPr id="1" xr6:uid="{00000000-0010-0000-1502-000001000000}" uniqueName="P1082560">
      <xmlPr mapId="1" xpath="/TFI-IZD-POD/ISD-GFI-IZD-POD_1000375/P1082560" xmlDataType="decimal"/>
    </xmlCellPr>
  </singleXmlCell>
  <singleXmlCell id="539" xr6:uid="{00000000-000C-0000-FFFF-FFFF16020000}" r="J80" connectionId="0">
    <xmlCellPr id="1" xr6:uid="{00000000-0010-0000-1602-000001000000}" uniqueName="P1076368">
      <xmlPr mapId="1" xpath="/TFI-IZD-POD/ISD-GFI-IZD-POD_1000375/P1076368" xmlDataType="decimal"/>
    </xmlCellPr>
  </singleXmlCell>
  <singleXmlCell id="540" xr6:uid="{00000000-000C-0000-FFFF-FFFF17020000}" r="K80" connectionId="0">
    <xmlCellPr id="1" xr6:uid="{00000000-0010-0000-1702-000001000000}" uniqueName="P1082561">
      <xmlPr mapId="1" xpath="/TFI-IZD-POD/ISD-GFI-IZD-POD_1000375/P1082561" xmlDataType="decimal"/>
    </xmlCellPr>
  </singleXmlCell>
  <singleXmlCell id="541" xr6:uid="{00000000-000C-0000-FFFF-FFFF18020000}" r="H81" connectionId="0">
    <xmlCellPr id="1" xr6:uid="{00000000-0010-0000-1802-000001000000}" uniqueName="P1076369">
      <xmlPr mapId="1" xpath="/TFI-IZD-POD/ISD-GFI-IZD-POD_1000375/P1076369" xmlDataType="decimal"/>
    </xmlCellPr>
  </singleXmlCell>
  <singleXmlCell id="542" xr6:uid="{00000000-000C-0000-FFFF-FFFF19020000}" r="I81" connectionId="0">
    <xmlCellPr id="1" xr6:uid="{00000000-0010-0000-1902-000001000000}" uniqueName="P1082563">
      <xmlPr mapId="1" xpath="/TFI-IZD-POD/ISD-GFI-IZD-POD_1000375/P1082563" xmlDataType="decimal"/>
    </xmlCellPr>
  </singleXmlCell>
  <singleXmlCell id="543" xr6:uid="{00000000-000C-0000-FFFF-FFFF1A020000}" r="J81" connectionId="0">
    <xmlCellPr id="1" xr6:uid="{00000000-0010-0000-1A02-000001000000}" uniqueName="P1076370">
      <xmlPr mapId="1" xpath="/TFI-IZD-POD/ISD-GFI-IZD-POD_1000375/P1076370" xmlDataType="decimal"/>
    </xmlCellPr>
  </singleXmlCell>
  <singleXmlCell id="544" xr6:uid="{00000000-000C-0000-FFFF-FFFF1B020000}" r="K81" connectionId="0">
    <xmlCellPr id="1" xr6:uid="{00000000-0010-0000-1B02-000001000000}" uniqueName="P1082565">
      <xmlPr mapId="1" xpath="/TFI-IZD-POD/ISD-GFI-IZD-POD_1000375/P1082565" xmlDataType="decimal"/>
    </xmlCellPr>
  </singleXmlCell>
  <singleXmlCell id="545" xr6:uid="{00000000-000C-0000-FFFF-FFFF1C020000}" r="H82" connectionId="0">
    <xmlCellPr id="1" xr6:uid="{00000000-0010-0000-1C02-000001000000}" uniqueName="P1076371">
      <xmlPr mapId="1" xpath="/TFI-IZD-POD/ISD-GFI-IZD-POD_1000375/P1076371" xmlDataType="decimal"/>
    </xmlCellPr>
  </singleXmlCell>
  <singleXmlCell id="546" xr6:uid="{00000000-000C-0000-FFFF-FFFF1D020000}" r="I82" connectionId="0">
    <xmlCellPr id="1" xr6:uid="{00000000-0010-0000-1D02-000001000000}" uniqueName="P1082567">
      <xmlPr mapId="1" xpath="/TFI-IZD-POD/ISD-GFI-IZD-POD_1000375/P1082567" xmlDataType="decimal"/>
    </xmlCellPr>
  </singleXmlCell>
  <singleXmlCell id="547" xr6:uid="{00000000-000C-0000-FFFF-FFFF1E020000}" r="J82" connectionId="0">
    <xmlCellPr id="1" xr6:uid="{00000000-0010-0000-1E02-000001000000}" uniqueName="P1076372">
      <xmlPr mapId="1" xpath="/TFI-IZD-POD/ISD-GFI-IZD-POD_1000375/P1076372" xmlDataType="decimal"/>
    </xmlCellPr>
  </singleXmlCell>
  <singleXmlCell id="548" xr6:uid="{00000000-000C-0000-FFFF-FFFF1F020000}" r="K82" connectionId="0">
    <xmlCellPr id="1" xr6:uid="{00000000-0010-0000-1F02-000001000000}" uniqueName="P1082569">
      <xmlPr mapId="1" xpath="/TFI-IZD-POD/ISD-GFI-IZD-POD_1000375/P1082569" xmlDataType="decimal"/>
    </xmlCellPr>
  </singleXmlCell>
  <singleXmlCell id="549" xr6:uid="{00000000-000C-0000-FFFF-FFFF20020000}" r="H83" connectionId="0">
    <xmlCellPr id="1" xr6:uid="{00000000-0010-0000-2002-000001000000}" uniqueName="P1076373">
      <xmlPr mapId="1" xpath="/TFI-IZD-POD/ISD-GFI-IZD-POD_1000375/P1076373" xmlDataType="decimal"/>
    </xmlCellPr>
  </singleXmlCell>
  <singleXmlCell id="550" xr6:uid="{00000000-000C-0000-FFFF-FFFF21020000}" r="I83" connectionId="0">
    <xmlCellPr id="1" xr6:uid="{00000000-0010-0000-2102-000001000000}" uniqueName="P1082571">
      <xmlPr mapId="1" xpath="/TFI-IZD-POD/ISD-GFI-IZD-POD_1000375/P1082571" xmlDataType="decimal"/>
    </xmlCellPr>
  </singleXmlCell>
  <singleXmlCell id="551" xr6:uid="{00000000-000C-0000-FFFF-FFFF22020000}" r="J83" connectionId="0">
    <xmlCellPr id="1" xr6:uid="{00000000-0010-0000-2202-000001000000}" uniqueName="P1076374">
      <xmlPr mapId="1" xpath="/TFI-IZD-POD/ISD-GFI-IZD-POD_1000375/P1076374" xmlDataType="decimal"/>
    </xmlCellPr>
  </singleXmlCell>
  <singleXmlCell id="552" xr6:uid="{00000000-000C-0000-FFFF-FFFF23020000}" r="K83" connectionId="0">
    <xmlCellPr id="1" xr6:uid="{00000000-0010-0000-2302-000001000000}" uniqueName="P1082572">
      <xmlPr mapId="1" xpath="/TFI-IZD-POD/ISD-GFI-IZD-POD_1000375/P1082572" xmlDataType="decimal"/>
    </xmlCellPr>
  </singleXmlCell>
  <singleXmlCell id="553" xr6:uid="{00000000-000C-0000-FFFF-FFFF24020000}" r="H85" connectionId="0">
    <xmlCellPr id="1" xr6:uid="{00000000-0010-0000-2402-000001000000}" uniqueName="P1076375">
      <xmlPr mapId="1" xpath="/TFI-IZD-POD/ISD-GFI-IZD-POD_1000375/P1076375" xmlDataType="decimal"/>
    </xmlCellPr>
  </singleXmlCell>
  <singleXmlCell id="554" xr6:uid="{00000000-000C-0000-FFFF-FFFF25020000}" r="I85" connectionId="0">
    <xmlCellPr id="1" xr6:uid="{00000000-0010-0000-2502-000001000000}" uniqueName="P1082574">
      <xmlPr mapId="1" xpath="/TFI-IZD-POD/ISD-GFI-IZD-POD_1000375/P1082574" xmlDataType="decimal"/>
    </xmlCellPr>
  </singleXmlCell>
  <singleXmlCell id="555" xr6:uid="{00000000-000C-0000-FFFF-FFFF26020000}" r="J85" connectionId="0">
    <xmlCellPr id="1" xr6:uid="{00000000-0010-0000-2602-000001000000}" uniqueName="P1076376">
      <xmlPr mapId="1" xpath="/TFI-IZD-POD/ISD-GFI-IZD-POD_1000375/P1076376" xmlDataType="decimal"/>
    </xmlCellPr>
  </singleXmlCell>
  <singleXmlCell id="556" xr6:uid="{00000000-000C-0000-FFFF-FFFF27020000}" r="K85" connectionId="0">
    <xmlCellPr id="1" xr6:uid="{00000000-0010-0000-2702-000001000000}" uniqueName="P1082575">
      <xmlPr mapId="1" xpath="/TFI-IZD-POD/ISD-GFI-IZD-POD_1000375/P1082575" xmlDataType="decimal"/>
    </xmlCellPr>
  </singleXmlCell>
  <singleXmlCell id="557" xr6:uid="{00000000-000C-0000-FFFF-FFFF28020000}" r="H86" connectionId="0">
    <xmlCellPr id="1" xr6:uid="{00000000-0010-0000-2802-000001000000}" uniqueName="P1076377">
      <xmlPr mapId="1" xpath="/TFI-IZD-POD/ISD-GFI-IZD-POD_1000375/P1076377" xmlDataType="decimal"/>
    </xmlCellPr>
  </singleXmlCell>
  <singleXmlCell id="558" xr6:uid="{00000000-000C-0000-FFFF-FFFF29020000}" r="I86" connectionId="0">
    <xmlCellPr id="1" xr6:uid="{00000000-0010-0000-2902-000001000000}" uniqueName="P1082577">
      <xmlPr mapId="1" xpath="/TFI-IZD-POD/ISD-GFI-IZD-POD_1000375/P1082577" xmlDataType="decimal"/>
    </xmlCellPr>
  </singleXmlCell>
  <singleXmlCell id="559" xr6:uid="{00000000-000C-0000-FFFF-FFFF2A020000}" r="J86" connectionId="0">
    <xmlCellPr id="1" xr6:uid="{00000000-0010-0000-2A02-000001000000}" uniqueName="P1076378">
      <xmlPr mapId="1" xpath="/TFI-IZD-POD/ISD-GFI-IZD-POD_1000375/P1076378" xmlDataType="decimal"/>
    </xmlCellPr>
  </singleXmlCell>
  <singleXmlCell id="560" xr6:uid="{00000000-000C-0000-FFFF-FFFF2B020000}" r="K86" connectionId="0">
    <xmlCellPr id="1" xr6:uid="{00000000-0010-0000-2B02-000001000000}" uniqueName="P1082579">
      <xmlPr mapId="1" xpath="/TFI-IZD-POD/ISD-GFI-IZD-POD_1000375/P1082579" xmlDataType="decimal"/>
    </xmlCellPr>
  </singleXmlCell>
  <singleXmlCell id="561" xr6:uid="{00000000-000C-0000-FFFF-FFFF2C020000}" r="H87" connectionId="0">
    <xmlCellPr id="1" xr6:uid="{00000000-0010-0000-2C02-000001000000}" uniqueName="P1076379">
      <xmlPr mapId="1" xpath="/TFI-IZD-POD/ISD-GFI-IZD-POD_1000375/P1076379" xmlDataType="decimal"/>
    </xmlCellPr>
  </singleXmlCell>
  <singleXmlCell id="562" xr6:uid="{00000000-000C-0000-FFFF-FFFF2D020000}" r="I87" connectionId="0">
    <xmlCellPr id="1" xr6:uid="{00000000-0010-0000-2D02-000001000000}" uniqueName="P1082581">
      <xmlPr mapId="1" xpath="/TFI-IZD-POD/ISD-GFI-IZD-POD_1000375/P1082581" xmlDataType="decimal"/>
    </xmlCellPr>
  </singleXmlCell>
  <singleXmlCell id="563" xr6:uid="{00000000-000C-0000-FFFF-FFFF2E020000}" r="J87" connectionId="0">
    <xmlCellPr id="1" xr6:uid="{00000000-0010-0000-2E02-000001000000}" uniqueName="P1076380">
      <xmlPr mapId="1" xpath="/TFI-IZD-POD/ISD-GFI-IZD-POD_1000375/P1076380" xmlDataType="decimal"/>
    </xmlCellPr>
  </singleXmlCell>
  <singleXmlCell id="564" xr6:uid="{00000000-000C-0000-FFFF-FFFF2F020000}" r="K87" connectionId="0">
    <xmlCellPr id="1" xr6:uid="{00000000-0010-0000-2F02-000001000000}" uniqueName="P1082583">
      <xmlPr mapId="1" xpath="/TFI-IZD-POD/ISD-GFI-IZD-POD_1000375/P1082583" xmlDataType="decimal"/>
    </xmlCellPr>
  </singleXmlCell>
  <singleXmlCell id="565" xr6:uid="{00000000-000C-0000-FFFF-FFFF30020000}" r="H89" connectionId="0">
    <xmlCellPr id="1" xr6:uid="{00000000-0010-0000-3002-000001000000}" uniqueName="P1076381">
      <xmlPr mapId="1" xpath="/TFI-IZD-POD/ISD-GFI-IZD-POD_1000375/P1076381" xmlDataType="decimal"/>
    </xmlCellPr>
  </singleXmlCell>
  <singleXmlCell id="566" xr6:uid="{00000000-000C-0000-FFFF-FFFF31020000}" r="I89" connectionId="0">
    <xmlCellPr id="1" xr6:uid="{00000000-0010-0000-3102-000001000000}" uniqueName="P1082585">
      <xmlPr mapId="1" xpath="/TFI-IZD-POD/ISD-GFI-IZD-POD_1000375/P1082585" xmlDataType="decimal"/>
    </xmlCellPr>
  </singleXmlCell>
  <singleXmlCell id="567" xr6:uid="{00000000-000C-0000-FFFF-FFFF32020000}" r="J89" connectionId="0">
    <xmlCellPr id="1" xr6:uid="{00000000-0010-0000-3202-000001000000}" uniqueName="P1076382">
      <xmlPr mapId="1" xpath="/TFI-IZD-POD/ISD-GFI-IZD-POD_1000375/P1076382" xmlDataType="decimal"/>
    </xmlCellPr>
  </singleXmlCell>
  <singleXmlCell id="568" xr6:uid="{00000000-000C-0000-FFFF-FFFF33020000}" r="K89" connectionId="0">
    <xmlCellPr id="1" xr6:uid="{00000000-0010-0000-3302-000001000000}" uniqueName="P1082586">
      <xmlPr mapId="1" xpath="/TFI-IZD-POD/ISD-GFI-IZD-POD_1000375/P1082586" xmlDataType="decimal"/>
    </xmlCellPr>
  </singleXmlCell>
  <singleXmlCell id="569" xr6:uid="{00000000-000C-0000-FFFF-FFFF34020000}" r="H90" connectionId="0">
    <xmlCellPr id="1" xr6:uid="{00000000-0010-0000-3402-000001000000}" uniqueName="P1076383">
      <xmlPr mapId="1" xpath="/TFI-IZD-POD/ISD-GFI-IZD-POD_1000375/P1076383" xmlDataType="decimal"/>
    </xmlCellPr>
  </singleXmlCell>
  <singleXmlCell id="570" xr6:uid="{00000000-000C-0000-FFFF-FFFF35020000}" r="I90" connectionId="0">
    <xmlCellPr id="1" xr6:uid="{00000000-0010-0000-3502-000001000000}" uniqueName="P1082587">
      <xmlPr mapId="1" xpath="/TFI-IZD-POD/ISD-GFI-IZD-POD_1000375/P1082587" xmlDataType="decimal"/>
    </xmlCellPr>
  </singleXmlCell>
  <singleXmlCell id="571" xr6:uid="{00000000-000C-0000-FFFF-FFFF36020000}" r="J90" connectionId="0">
    <xmlCellPr id="1" xr6:uid="{00000000-0010-0000-3602-000001000000}" uniqueName="P1076384">
      <xmlPr mapId="1" xpath="/TFI-IZD-POD/ISD-GFI-IZD-POD_1000375/P1076384" xmlDataType="decimal"/>
    </xmlCellPr>
  </singleXmlCell>
  <singleXmlCell id="572" xr6:uid="{00000000-000C-0000-FFFF-FFFF37020000}" r="K90" connectionId="0">
    <xmlCellPr id="1" xr6:uid="{00000000-0010-0000-3702-000001000000}" uniqueName="P1082588">
      <xmlPr mapId="1" xpath="/TFI-IZD-POD/ISD-GFI-IZD-POD_1000375/P1082588" xmlDataType="decimal"/>
    </xmlCellPr>
  </singleXmlCell>
  <singleXmlCell id="577" xr6:uid="{00000000-000C-0000-FFFF-FFFF38020000}" r="H93" connectionId="0">
    <xmlCellPr id="1" xr6:uid="{00000000-0010-0000-3802-000001000000}" uniqueName="P1076387">
      <xmlPr mapId="1" xpath="/TFI-IZD-POD/ISD-GFI-IZD-POD_1000375/P1076387" xmlDataType="decimal"/>
    </xmlCellPr>
  </singleXmlCell>
  <singleXmlCell id="578" xr6:uid="{00000000-000C-0000-FFFF-FFFF39020000}" r="I93" connectionId="0">
    <xmlCellPr id="1" xr6:uid="{00000000-0010-0000-3902-000001000000}" uniqueName="P1082591">
      <xmlPr mapId="1" xpath="/TFI-IZD-POD/ISD-GFI-IZD-POD_1000375/P1082591" xmlDataType="decimal"/>
    </xmlCellPr>
  </singleXmlCell>
  <singleXmlCell id="579" xr6:uid="{00000000-000C-0000-FFFF-FFFF3A020000}" r="J93" connectionId="0">
    <xmlCellPr id="1" xr6:uid="{00000000-0010-0000-3A02-000001000000}" uniqueName="P1076388">
      <xmlPr mapId="1" xpath="/TFI-IZD-POD/ISD-GFI-IZD-POD_1000375/P1076388" xmlDataType="decimal"/>
    </xmlCellPr>
  </singleXmlCell>
  <singleXmlCell id="580" xr6:uid="{00000000-000C-0000-FFFF-FFFF3B020000}" r="K93" connectionId="0">
    <xmlCellPr id="1" xr6:uid="{00000000-0010-0000-3B02-000001000000}" uniqueName="P1082592">
      <xmlPr mapId="1" xpath="/TFI-IZD-POD/ISD-GFI-IZD-POD_1000375/P1082592" xmlDataType="decimal"/>
    </xmlCellPr>
  </singleXmlCell>
  <singleXmlCell id="581" xr6:uid="{00000000-000C-0000-FFFF-FFFF3C020000}" r="H94" connectionId="0">
    <xmlCellPr id="1" xr6:uid="{00000000-0010-0000-3C02-000001000000}" uniqueName="P1076389">
      <xmlPr mapId="1" xpath="/TFI-IZD-POD/ISD-GFI-IZD-POD_1000375/P1076389" xmlDataType="decimal"/>
    </xmlCellPr>
  </singleXmlCell>
  <singleXmlCell id="582" xr6:uid="{00000000-000C-0000-FFFF-FFFF3D020000}" r="I94" connectionId="0">
    <xmlCellPr id="1" xr6:uid="{00000000-0010-0000-3D02-000001000000}" uniqueName="P1082593">
      <xmlPr mapId="1" xpath="/TFI-IZD-POD/ISD-GFI-IZD-POD_1000375/P1082593" xmlDataType="decimal"/>
    </xmlCellPr>
  </singleXmlCell>
  <singleXmlCell id="583" xr6:uid="{00000000-000C-0000-FFFF-FFFF3E020000}" r="J94" connectionId="0">
    <xmlCellPr id="1" xr6:uid="{00000000-0010-0000-3E02-000001000000}" uniqueName="P1076390">
      <xmlPr mapId="1" xpath="/TFI-IZD-POD/ISD-GFI-IZD-POD_1000375/P1076390" xmlDataType="decimal"/>
    </xmlCellPr>
  </singleXmlCell>
  <singleXmlCell id="584" xr6:uid="{00000000-000C-0000-FFFF-FFFF3F020000}" r="K94" connectionId="0">
    <xmlCellPr id="1" xr6:uid="{00000000-0010-0000-3F02-000001000000}" uniqueName="P1082594">
      <xmlPr mapId="1" xpath="/TFI-IZD-POD/ISD-GFI-IZD-POD_1000375/P1082594" xmlDataType="decimal"/>
    </xmlCellPr>
  </singleXmlCell>
  <singleXmlCell id="585" xr6:uid="{00000000-000C-0000-FFFF-FFFF40020000}" r="H95" connectionId="0">
    <xmlCellPr id="1" xr6:uid="{00000000-0010-0000-4002-000001000000}" uniqueName="P1076391">
      <xmlPr mapId="1" xpath="/TFI-IZD-POD/ISD-GFI-IZD-POD_1000375/P1076391" xmlDataType="decimal"/>
    </xmlCellPr>
  </singleXmlCell>
  <singleXmlCell id="586" xr6:uid="{00000000-000C-0000-FFFF-FFFF41020000}" r="I95" connectionId="0">
    <xmlCellPr id="1" xr6:uid="{00000000-0010-0000-4102-000001000000}" uniqueName="P1082595">
      <xmlPr mapId="1" xpath="/TFI-IZD-POD/ISD-GFI-IZD-POD_1000375/P1082595" xmlDataType="decimal"/>
    </xmlCellPr>
  </singleXmlCell>
  <singleXmlCell id="587" xr6:uid="{00000000-000C-0000-FFFF-FFFF42020000}" r="J95" connectionId="0">
    <xmlCellPr id="1" xr6:uid="{00000000-0010-0000-4202-000001000000}" uniqueName="P1076392">
      <xmlPr mapId="1" xpath="/TFI-IZD-POD/ISD-GFI-IZD-POD_1000375/P1076392" xmlDataType="decimal"/>
    </xmlCellPr>
  </singleXmlCell>
  <singleXmlCell id="588" xr6:uid="{00000000-000C-0000-FFFF-FFFF43020000}" r="K95" connectionId="0">
    <xmlCellPr id="1" xr6:uid="{00000000-0010-0000-4302-000001000000}" uniqueName="P1082596">
      <xmlPr mapId="1" xpath="/TFI-IZD-POD/ISD-GFI-IZD-POD_1000375/P1082596" xmlDataType="decimal"/>
    </xmlCellPr>
  </singleXmlCell>
  <singleXmlCell id="589" xr6:uid="{00000000-000C-0000-FFFF-FFFF44020000}" r="H96" connectionId="0">
    <xmlCellPr id="1" xr6:uid="{00000000-0010-0000-4402-000001000000}" uniqueName="P1076393">
      <xmlPr mapId="1" xpath="/TFI-IZD-POD/ISD-GFI-IZD-POD_1000375/P1076393" xmlDataType="decimal"/>
    </xmlCellPr>
  </singleXmlCell>
  <singleXmlCell id="590" xr6:uid="{00000000-000C-0000-FFFF-FFFF45020000}" r="I96" connectionId="0">
    <xmlCellPr id="1" xr6:uid="{00000000-0010-0000-4502-000001000000}" uniqueName="P1082597">
      <xmlPr mapId="1" xpath="/TFI-IZD-POD/ISD-GFI-IZD-POD_1000375/P1082597" xmlDataType="decimal"/>
    </xmlCellPr>
  </singleXmlCell>
  <singleXmlCell id="591" xr6:uid="{00000000-000C-0000-FFFF-FFFF46020000}" r="J96" connectionId="0">
    <xmlCellPr id="1" xr6:uid="{00000000-0010-0000-4602-000001000000}" uniqueName="P1076394">
      <xmlPr mapId="1" xpath="/TFI-IZD-POD/ISD-GFI-IZD-POD_1000375/P1076394" xmlDataType="decimal"/>
    </xmlCellPr>
  </singleXmlCell>
  <singleXmlCell id="592" xr6:uid="{00000000-000C-0000-FFFF-FFFF47020000}" r="K96" connectionId="0">
    <xmlCellPr id="1" xr6:uid="{00000000-0010-0000-4702-000001000000}" uniqueName="P1082598">
      <xmlPr mapId="1" xpath="/TFI-IZD-POD/ISD-GFI-IZD-POD_1000375/P1082598" xmlDataType="decimal"/>
    </xmlCellPr>
  </singleXmlCell>
  <singleXmlCell id="593" xr6:uid="{00000000-000C-0000-FFFF-FFFF48020000}" r="H97" connectionId="0">
    <xmlCellPr id="1" xr6:uid="{00000000-0010-0000-4802-000001000000}" uniqueName="P1076395">
      <xmlPr mapId="1" xpath="/TFI-IZD-POD/ISD-GFI-IZD-POD_1000375/P1076395" xmlDataType="decimal"/>
    </xmlCellPr>
  </singleXmlCell>
  <singleXmlCell id="594" xr6:uid="{00000000-000C-0000-FFFF-FFFF49020000}" r="I97" connectionId="0">
    <xmlCellPr id="1" xr6:uid="{00000000-0010-0000-4902-000001000000}" uniqueName="P1082599">
      <xmlPr mapId="1" xpath="/TFI-IZD-POD/ISD-GFI-IZD-POD_1000375/P1082599" xmlDataType="decimal"/>
    </xmlCellPr>
  </singleXmlCell>
  <singleXmlCell id="595" xr6:uid="{00000000-000C-0000-FFFF-FFFF4A020000}" r="J97" connectionId="0">
    <xmlCellPr id="1" xr6:uid="{00000000-0010-0000-4A02-000001000000}" uniqueName="P1076396">
      <xmlPr mapId="1" xpath="/TFI-IZD-POD/ISD-GFI-IZD-POD_1000375/P1076396" xmlDataType="decimal"/>
    </xmlCellPr>
  </singleXmlCell>
  <singleXmlCell id="596" xr6:uid="{00000000-000C-0000-FFFF-FFFF4B020000}" r="K97" connectionId="0">
    <xmlCellPr id="1" xr6:uid="{00000000-0010-0000-4B02-000001000000}" uniqueName="P1082600">
      <xmlPr mapId="1" xpath="/TFI-IZD-POD/ISD-GFI-IZD-POD_1000375/P1082600" xmlDataType="decimal"/>
    </xmlCellPr>
  </singleXmlCell>
  <singleXmlCell id="597" xr6:uid="{00000000-000C-0000-FFFF-FFFF4C020000}" r="H100" connectionId="0">
    <xmlCellPr id="1" xr6:uid="{00000000-0010-0000-4C02-000001000000}" uniqueName="P1076397">
      <xmlPr mapId="1" xpath="/TFI-IZD-POD/ISD-GFI-IZD-POD_1000375/P1076397" xmlDataType="decimal"/>
    </xmlCellPr>
  </singleXmlCell>
  <singleXmlCell id="598" xr6:uid="{00000000-000C-0000-FFFF-FFFF4D020000}" r="I100" connectionId="0">
    <xmlCellPr id="1" xr6:uid="{00000000-0010-0000-4D02-000001000000}" uniqueName="P1082601">
      <xmlPr mapId="1" xpath="/TFI-IZD-POD/ISD-GFI-IZD-POD_1000375/P1082601" xmlDataType="decimal"/>
    </xmlCellPr>
  </singleXmlCell>
  <singleXmlCell id="599" xr6:uid="{00000000-000C-0000-FFFF-FFFF4E020000}" r="J100" connectionId="0">
    <xmlCellPr id="1" xr6:uid="{00000000-0010-0000-4E02-000001000000}" uniqueName="P1076398">
      <xmlPr mapId="1" xpath="/TFI-IZD-POD/ISD-GFI-IZD-POD_1000375/P1076398" xmlDataType="decimal"/>
    </xmlCellPr>
  </singleXmlCell>
  <singleXmlCell id="600" xr6:uid="{00000000-000C-0000-FFFF-FFFF4F020000}" r="K100" connectionId="0">
    <xmlCellPr id="1" xr6:uid="{00000000-0010-0000-4F02-000001000000}" uniqueName="P1082602">
      <xmlPr mapId="1" xpath="/TFI-IZD-POD/ISD-GFI-IZD-POD_1000375/P1082602" xmlDataType="decimal"/>
    </xmlCellPr>
  </singleXmlCell>
  <singleXmlCell id="601" xr6:uid="{00000000-000C-0000-FFFF-FFFF50020000}" r="H101" connectionId="0">
    <xmlCellPr id="1" xr6:uid="{00000000-0010-0000-5002-000001000000}" uniqueName="P1076399">
      <xmlPr mapId="1" xpath="/TFI-IZD-POD/ISD-GFI-IZD-POD_1000375/P1076399" xmlDataType="decimal"/>
    </xmlCellPr>
  </singleXmlCell>
  <singleXmlCell id="602" xr6:uid="{00000000-000C-0000-FFFF-FFFF51020000}" r="I101" connectionId="0">
    <xmlCellPr id="1" xr6:uid="{00000000-0010-0000-5102-000001000000}" uniqueName="P1082603">
      <xmlPr mapId="1" xpath="/TFI-IZD-POD/ISD-GFI-IZD-POD_1000375/P1082603" xmlDataType="decimal"/>
    </xmlCellPr>
  </singleXmlCell>
  <singleXmlCell id="603" xr6:uid="{00000000-000C-0000-FFFF-FFFF52020000}" r="J101" connectionId="0">
    <xmlCellPr id="1" xr6:uid="{00000000-0010-0000-5202-000001000000}" uniqueName="P1076400">
      <xmlPr mapId="1" xpath="/TFI-IZD-POD/ISD-GFI-IZD-POD_1000375/P1076400" xmlDataType="decimal"/>
    </xmlCellPr>
  </singleXmlCell>
  <singleXmlCell id="604" xr6:uid="{00000000-000C-0000-FFFF-FFFF53020000}" r="K101" connectionId="0">
    <xmlCellPr id="1" xr6:uid="{00000000-0010-0000-5302-000001000000}" uniqueName="P1082604">
      <xmlPr mapId="1" xpath="/TFI-IZD-POD/ISD-GFI-IZD-POD_1000375/P1082604" xmlDataType="decimal"/>
    </xmlCellPr>
  </singleXmlCell>
  <singleXmlCell id="605" xr6:uid="{00000000-000C-0000-FFFF-FFFF54020000}" r="H102" connectionId="0">
    <xmlCellPr id="1" xr6:uid="{00000000-0010-0000-5402-000001000000}" uniqueName="P1076401">
      <xmlPr mapId="1" xpath="/TFI-IZD-POD/ISD-GFI-IZD-POD_1000375/P1076401" xmlDataType="decimal"/>
    </xmlCellPr>
  </singleXmlCell>
  <singleXmlCell id="606" xr6:uid="{00000000-000C-0000-FFFF-FFFF55020000}" r="I102" connectionId="0">
    <xmlCellPr id="1" xr6:uid="{00000000-0010-0000-5502-000001000000}" uniqueName="P1082605">
      <xmlPr mapId="1" xpath="/TFI-IZD-POD/ISD-GFI-IZD-POD_1000375/P1082605" xmlDataType="decimal"/>
    </xmlCellPr>
  </singleXmlCell>
  <singleXmlCell id="607" xr6:uid="{00000000-000C-0000-FFFF-FFFF56020000}" r="J102" connectionId="0">
    <xmlCellPr id="1" xr6:uid="{00000000-0010-0000-5602-000001000000}" uniqueName="P1076402">
      <xmlPr mapId="1" xpath="/TFI-IZD-POD/ISD-GFI-IZD-POD_1000375/P1076402" xmlDataType="decimal"/>
    </xmlCellPr>
  </singleXmlCell>
  <singleXmlCell id="608" xr6:uid="{00000000-000C-0000-FFFF-FFFF57020000}" r="K102" connectionId="0">
    <xmlCellPr id="1" xr6:uid="{00000000-0010-0000-5702-000001000000}" uniqueName="P1082606">
      <xmlPr mapId="1" xpath="/TFI-IZD-POD/ISD-GFI-IZD-POD_1000375/P1082606" xmlDataType="decimal"/>
    </xmlCellPr>
  </singleXmlCell>
  <singleXmlCell id="609" xr6:uid="{00000000-000C-0000-FFFF-FFFF58020000}" r="H108" connectionId="0">
    <xmlCellPr id="1" xr6:uid="{00000000-0010-0000-5802-000001000000}" uniqueName="P1076403">
      <xmlPr mapId="1" xpath="/TFI-IZD-POD/ISD-GFI-IZD-POD_1000375/P1076403" xmlDataType="decimal"/>
    </xmlCellPr>
  </singleXmlCell>
  <singleXmlCell id="610" xr6:uid="{00000000-000C-0000-FFFF-FFFF59020000}" r="I108" connectionId="0">
    <xmlCellPr id="1" xr6:uid="{00000000-0010-0000-5902-000001000000}" uniqueName="P1082607">
      <xmlPr mapId="1" xpath="/TFI-IZD-POD/ISD-GFI-IZD-POD_1000375/P1082607" xmlDataType="decimal"/>
    </xmlCellPr>
  </singleXmlCell>
  <singleXmlCell id="611" xr6:uid="{00000000-000C-0000-FFFF-FFFF5A020000}" r="J108" connectionId="0">
    <xmlCellPr id="1" xr6:uid="{00000000-0010-0000-5A02-000001000000}" uniqueName="P1076404">
      <xmlPr mapId="1" xpath="/TFI-IZD-POD/ISD-GFI-IZD-POD_1000375/P1076404" xmlDataType="decimal"/>
    </xmlCellPr>
  </singleXmlCell>
  <singleXmlCell id="612" xr6:uid="{00000000-000C-0000-FFFF-FFFF5B020000}" r="K108" connectionId="0">
    <xmlCellPr id="1" xr6:uid="{00000000-0010-0000-5B02-000001000000}" uniqueName="P1082608">
      <xmlPr mapId="1" xpath="/TFI-IZD-POD/ISD-GFI-IZD-POD_1000375/P1082608" xmlDataType="decimal"/>
    </xmlCellPr>
  </singleXmlCell>
  <singleXmlCell id="613" xr6:uid="{00000000-000C-0000-FFFF-FFFF5C020000}" r="H109" connectionId="0">
    <xmlCellPr id="1" xr6:uid="{00000000-0010-0000-5C02-000001000000}" uniqueName="P1076405">
      <xmlPr mapId="1" xpath="/TFI-IZD-POD/ISD-GFI-IZD-POD_1000375/P1076405" xmlDataType="decimal"/>
    </xmlCellPr>
  </singleXmlCell>
  <singleXmlCell id="614" xr6:uid="{00000000-000C-0000-FFFF-FFFF5D020000}" r="I109" connectionId="0">
    <xmlCellPr id="1" xr6:uid="{00000000-0010-0000-5D02-000001000000}" uniqueName="P1082609">
      <xmlPr mapId="1" xpath="/TFI-IZD-POD/ISD-GFI-IZD-POD_1000375/P1082609" xmlDataType="decimal"/>
    </xmlCellPr>
  </singleXmlCell>
  <singleXmlCell id="615" xr6:uid="{00000000-000C-0000-FFFF-FFFF5E020000}" r="J109" connectionId="0">
    <xmlCellPr id="1" xr6:uid="{00000000-0010-0000-5E02-000001000000}" uniqueName="P1076406">
      <xmlPr mapId="1" xpath="/TFI-IZD-POD/ISD-GFI-IZD-POD_1000375/P1076406" xmlDataType="decimal"/>
    </xmlCellPr>
  </singleXmlCell>
  <singleXmlCell id="616" xr6:uid="{00000000-000C-0000-FFFF-FFFF5F020000}" r="K109" connectionId="0">
    <xmlCellPr id="1" xr6:uid="{00000000-0010-0000-5F02-000001000000}" uniqueName="P1082610">
      <xmlPr mapId="1" xpath="/TFI-IZD-POD/ISD-GFI-IZD-POD_1000375/P1082610" xmlDataType="decimal"/>
    </xmlCellPr>
  </singleXmlCell>
  <singleXmlCell id="617" xr6:uid="{00000000-000C-0000-FFFF-FFFF60020000}" r="H111" connectionId="0">
    <xmlCellPr id="1" xr6:uid="{00000000-0010-0000-6002-000001000000}" uniqueName="P1076407">
      <xmlPr mapId="1" xpath="/TFI-IZD-POD/ISD-GFI-IZD-POD_1000375/P1076407" xmlDataType="decimal"/>
    </xmlCellPr>
  </singleXmlCell>
  <singleXmlCell id="618" xr6:uid="{00000000-000C-0000-FFFF-FFFF61020000}" r="I111" connectionId="0">
    <xmlCellPr id="1" xr6:uid="{00000000-0010-0000-6102-000001000000}" uniqueName="P1082611">
      <xmlPr mapId="1" xpath="/TFI-IZD-POD/ISD-GFI-IZD-POD_1000375/P1082611" xmlDataType="decimal"/>
    </xmlCellPr>
  </singleXmlCell>
  <singleXmlCell id="619" xr6:uid="{00000000-000C-0000-FFFF-FFFF62020000}" r="J111" connectionId="0">
    <xmlCellPr id="1" xr6:uid="{00000000-0010-0000-6202-000001000000}" uniqueName="P1076408">
      <xmlPr mapId="1" xpath="/TFI-IZD-POD/ISD-GFI-IZD-POD_1000375/P1076408" xmlDataType="decimal"/>
    </xmlCellPr>
  </singleXmlCell>
  <singleXmlCell id="620" xr6:uid="{00000000-000C-0000-FFFF-FFFF63020000}" r="K111" connectionId="0">
    <xmlCellPr id="1" xr6:uid="{00000000-0010-0000-6302-000001000000}" uniqueName="P1082612">
      <xmlPr mapId="1" xpath="/TFI-IZD-POD/ISD-GFI-IZD-POD_1000375/P1082612" xmlDataType="decimal"/>
    </xmlCellPr>
  </singleXmlCell>
  <singleXmlCell id="621" xr6:uid="{00000000-000C-0000-FFFF-FFFF64020000}" r="H112" connectionId="0">
    <xmlCellPr id="1" xr6:uid="{00000000-0010-0000-6402-000001000000}" uniqueName="P1076409">
      <xmlPr mapId="1" xpath="/TFI-IZD-POD/ISD-GFI-IZD-POD_1000375/P1076409" xmlDataType="decimal"/>
    </xmlCellPr>
  </singleXmlCell>
  <singleXmlCell id="622" xr6:uid="{00000000-000C-0000-FFFF-FFFF65020000}" r="I112" connectionId="0">
    <xmlCellPr id="1" xr6:uid="{00000000-0010-0000-6502-000001000000}" uniqueName="P1082613">
      <xmlPr mapId="1" xpath="/TFI-IZD-POD/ISD-GFI-IZD-POD_1000375/P1082613" xmlDataType="decimal"/>
    </xmlCellPr>
  </singleXmlCell>
  <singleXmlCell id="623" xr6:uid="{00000000-000C-0000-FFFF-FFFF66020000}" r="J112" connectionId="0">
    <xmlCellPr id="1" xr6:uid="{00000000-0010-0000-6602-000001000000}" uniqueName="P1076410">
      <xmlPr mapId="1" xpath="/TFI-IZD-POD/ISD-GFI-IZD-POD_1000375/P1076410" xmlDataType="decimal"/>
    </xmlCellPr>
  </singleXmlCell>
  <singleXmlCell id="624" xr6:uid="{00000000-000C-0000-FFFF-FFFF67020000}" r="K112" connectionId="0">
    <xmlCellPr id="1" xr6:uid="{00000000-0010-0000-6702-000001000000}" uniqueName="P1082614">
      <xmlPr mapId="1" xpath="/TFI-IZD-POD/ISD-GFI-IZD-POD_1000375/P1082614" xmlDataType="decimal"/>
    </xmlCellPr>
  </singleXmlCell>
  <singleXmlCell id="625" xr6:uid="{00000000-000C-0000-FFFF-FFFF68020000}" r="H113" connectionId="0">
    <xmlCellPr id="1" xr6:uid="{00000000-0010-0000-6802-000001000000}" uniqueName="P1076411">
      <xmlPr mapId="1" xpath="/TFI-IZD-POD/ISD-GFI-IZD-POD_1000375/P1076411" xmlDataType="decimal"/>
    </xmlCellPr>
  </singleXmlCell>
  <singleXmlCell id="626" xr6:uid="{00000000-000C-0000-FFFF-FFFF69020000}" r="I113" connectionId="0">
    <xmlCellPr id="1" xr6:uid="{00000000-0010-0000-6902-000001000000}" uniqueName="P1082615">
      <xmlPr mapId="1" xpath="/TFI-IZD-POD/ISD-GFI-IZD-POD_1000375/P1082615" xmlDataType="decimal"/>
    </xmlCellPr>
  </singleXmlCell>
  <singleXmlCell id="627" xr6:uid="{00000000-000C-0000-FFFF-FFFF6A020000}" r="J113" connectionId="0">
    <xmlCellPr id="1" xr6:uid="{00000000-0010-0000-6A02-000001000000}" uniqueName="P1076412">
      <xmlPr mapId="1" xpath="/TFI-IZD-POD/ISD-GFI-IZD-POD_1000375/P1076412" xmlDataType="decimal"/>
    </xmlCellPr>
  </singleXmlCell>
  <singleXmlCell id="628" xr6:uid="{00000000-000C-0000-FFFF-FFFF6B020000}" r="K113" connectionId="0">
    <xmlCellPr id="1" xr6:uid="{00000000-0010-0000-6B02-000001000000}" uniqueName="P1082616">
      <xmlPr mapId="1" xpath="/TFI-IZD-POD/ISD-GFI-IZD-POD_1000375/P1082616" xmlDataType="decimal"/>
    </xmlCellPr>
  </singleXmlCell>
  <singleXmlCell id="576" xr6:uid="{00000000-000C-0000-FFFF-FFFF6C020000}" r="K92" connectionId="0">
    <xmlCellPr id="1" xr6:uid="{00000000-0010-0000-6C02-000001000000}" uniqueName="P1082590">
      <xmlPr mapId="1" xpath="/TFI-IZD-POD/ISD-GFI-IZD-POD_1000375/P1082590" xmlDataType="decimal"/>
    </xmlCellPr>
  </singleXmlCell>
  <singleXmlCell id="575" xr6:uid="{00000000-000C-0000-FFFF-FFFF6D020000}" r="J92" connectionId="0">
    <xmlCellPr id="1" xr6:uid="{00000000-0010-0000-6D02-000001000000}" uniqueName="P1076386">
      <xmlPr mapId="1" xpath="/TFI-IZD-POD/ISD-GFI-IZD-POD_1000375/P1076386" xmlDataType="decimal"/>
    </xmlCellPr>
  </singleXmlCell>
  <singleXmlCell id="574" xr6:uid="{00000000-000C-0000-FFFF-FFFF6E020000}" r="I92" connectionId="0">
    <xmlCellPr id="1" xr6:uid="{00000000-0010-0000-6E02-000001000000}" uniqueName="P1082589">
      <xmlPr mapId="1" xpath="/TFI-IZD-POD/ISD-GFI-IZD-POD_1000375/P1082589" xmlDataType="decimal"/>
    </xmlCellPr>
  </singleXmlCell>
  <singleXmlCell id="573" xr6:uid="{00000000-000C-0000-FFFF-FFFF6F020000}" r="H92" connectionId="0">
    <xmlCellPr id="1" xr6:uid="{00000000-0010-0000-6F02-000001000000}" uniqueName="P1076385">
      <xmlPr mapId="1" xpath="/TFI-IZD-POD/ISD-GFI-IZD-POD_1000375/P1076385"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29" xr6:uid="{00000000-000C-0000-FFFF-FFFF70020000}" r="H8" connectionId="0">
    <xmlCellPr id="1" xr6:uid="{00000000-0010-0000-7002-000001000000}" uniqueName="P1076413">
      <xmlPr mapId="1" xpath="/TFI-IZD-POD/NTI-GFI-IZD-POD_1000376/P1076413" xmlDataType="decimal"/>
    </xmlCellPr>
  </singleXmlCell>
  <singleXmlCell id="630" xr6:uid="{00000000-000C-0000-FFFF-FFFF71020000}" r="I8" connectionId="0">
    <xmlCellPr id="1" xr6:uid="{00000000-0010-0000-7102-000001000000}" uniqueName="P1076414">
      <xmlPr mapId="1" xpath="/TFI-IZD-POD/NTI-GFI-IZD-POD_1000376/P1076414" xmlDataType="decimal"/>
    </xmlCellPr>
  </singleXmlCell>
  <singleXmlCell id="633" xr6:uid="{00000000-000C-0000-FFFF-FFFF72020000}" r="H9" connectionId="0">
    <xmlCellPr id="1" xr6:uid="{00000000-0010-0000-7202-000001000000}" uniqueName="P1076415">
      <xmlPr mapId="1" xpath="/TFI-IZD-POD/NTI-GFI-IZD-POD_1000376/P1076415" xmlDataType="decimal"/>
    </xmlCellPr>
  </singleXmlCell>
  <singleXmlCell id="634" xr6:uid="{00000000-000C-0000-FFFF-FFFF73020000}" r="I9" connectionId="0">
    <xmlCellPr id="1" xr6:uid="{00000000-0010-0000-7302-000001000000}" uniqueName="P1076416">
      <xmlPr mapId="1" xpath="/TFI-IZD-POD/NTI-GFI-IZD-POD_1000376/P1076416" xmlDataType="decimal"/>
    </xmlCellPr>
  </singleXmlCell>
  <singleXmlCell id="635" xr6:uid="{00000000-000C-0000-FFFF-FFFF74020000}" r="H10" connectionId="0">
    <xmlCellPr id="1" xr6:uid="{00000000-0010-0000-7402-000001000000}" uniqueName="P1076417">
      <xmlPr mapId="1" xpath="/TFI-IZD-POD/NTI-GFI-IZD-POD_1000376/P1076417" xmlDataType="decimal"/>
    </xmlCellPr>
  </singleXmlCell>
  <singleXmlCell id="636" xr6:uid="{00000000-000C-0000-FFFF-FFFF75020000}" r="I10" connectionId="0">
    <xmlCellPr id="1" xr6:uid="{00000000-0010-0000-7502-000001000000}" uniqueName="P1076418">
      <xmlPr mapId="1" xpath="/TFI-IZD-POD/NTI-GFI-IZD-POD_1000376/P1076418" xmlDataType="decimal"/>
    </xmlCellPr>
  </singleXmlCell>
  <singleXmlCell id="637" xr6:uid="{00000000-000C-0000-FFFF-FFFF76020000}" r="H11" connectionId="0">
    <xmlCellPr id="1" xr6:uid="{00000000-0010-0000-7602-000001000000}" uniqueName="P1076419">
      <xmlPr mapId="1" xpath="/TFI-IZD-POD/NTI-GFI-IZD-POD_1000376/P1076419" xmlDataType="decimal"/>
    </xmlCellPr>
  </singleXmlCell>
  <singleXmlCell id="638" xr6:uid="{00000000-000C-0000-FFFF-FFFF77020000}" r="I11" connectionId="0">
    <xmlCellPr id="1" xr6:uid="{00000000-0010-0000-7702-000001000000}" uniqueName="P1076420">
      <xmlPr mapId="1" xpath="/TFI-IZD-POD/NTI-GFI-IZD-POD_1000376/P1076420" xmlDataType="decimal"/>
    </xmlCellPr>
  </singleXmlCell>
  <singleXmlCell id="639" xr6:uid="{00000000-000C-0000-FFFF-FFFF78020000}" r="H12" connectionId="0">
    <xmlCellPr id="1" xr6:uid="{00000000-0010-0000-7802-000001000000}" uniqueName="P1076421">
      <xmlPr mapId="1" xpath="/TFI-IZD-POD/NTI-GFI-IZD-POD_1000376/P1076421" xmlDataType="decimal"/>
    </xmlCellPr>
  </singleXmlCell>
  <singleXmlCell id="640" xr6:uid="{00000000-000C-0000-FFFF-FFFF79020000}" r="I12" connectionId="0">
    <xmlCellPr id="1" xr6:uid="{00000000-0010-0000-7902-000001000000}" uniqueName="P1076422">
      <xmlPr mapId="1" xpath="/TFI-IZD-POD/NTI-GFI-IZD-POD_1000376/P1076422" xmlDataType="decimal"/>
    </xmlCellPr>
  </singleXmlCell>
  <singleXmlCell id="641" xr6:uid="{00000000-000C-0000-FFFF-FFFF7A020000}" r="H13" connectionId="0">
    <xmlCellPr id="1" xr6:uid="{00000000-0010-0000-7A02-000001000000}" uniqueName="P1076423">
      <xmlPr mapId="1" xpath="/TFI-IZD-POD/NTI-GFI-IZD-POD_1000376/P1076423" xmlDataType="decimal"/>
    </xmlCellPr>
  </singleXmlCell>
  <singleXmlCell id="642" xr6:uid="{00000000-000C-0000-FFFF-FFFF7B020000}" r="I13" connectionId="0">
    <xmlCellPr id="1" xr6:uid="{00000000-0010-0000-7B02-000001000000}" uniqueName="P1076424">
      <xmlPr mapId="1" xpath="/TFI-IZD-POD/NTI-GFI-IZD-POD_1000376/P1076424" xmlDataType="decimal"/>
    </xmlCellPr>
  </singleXmlCell>
  <singleXmlCell id="643" xr6:uid="{00000000-000C-0000-FFFF-FFFF7C020000}" r="H14" connectionId="0">
    <xmlCellPr id="1" xr6:uid="{00000000-0010-0000-7C02-000001000000}" uniqueName="P1076425">
      <xmlPr mapId="1" xpath="/TFI-IZD-POD/NTI-GFI-IZD-POD_1000376/P1076425" xmlDataType="decimal"/>
    </xmlCellPr>
  </singleXmlCell>
  <singleXmlCell id="644" xr6:uid="{00000000-000C-0000-FFFF-FFFF7D020000}" r="I14" connectionId="0">
    <xmlCellPr id="1" xr6:uid="{00000000-0010-0000-7D02-000001000000}" uniqueName="P1076426">
      <xmlPr mapId="1" xpath="/TFI-IZD-POD/NTI-GFI-IZD-POD_1000376/P1076426" xmlDataType="decimal"/>
    </xmlCellPr>
  </singleXmlCell>
  <singleXmlCell id="645" xr6:uid="{00000000-000C-0000-FFFF-FFFF7E020000}" r="H15" connectionId="0">
    <xmlCellPr id="1" xr6:uid="{00000000-0010-0000-7E02-000001000000}" uniqueName="P1076427">
      <xmlPr mapId="1" xpath="/TFI-IZD-POD/NTI-GFI-IZD-POD_1000376/P1076427" xmlDataType="decimal"/>
    </xmlCellPr>
  </singleXmlCell>
  <singleXmlCell id="646" xr6:uid="{00000000-000C-0000-FFFF-FFFF7F020000}" r="I15" connectionId="0">
    <xmlCellPr id="1" xr6:uid="{00000000-0010-0000-7F02-000001000000}" uniqueName="P1076428">
      <xmlPr mapId="1" xpath="/TFI-IZD-POD/NTI-GFI-IZD-POD_1000376/P1076428" xmlDataType="decimal"/>
    </xmlCellPr>
  </singleXmlCell>
  <singleXmlCell id="647" xr6:uid="{00000000-000C-0000-FFFF-FFFF80020000}" r="H16" connectionId="0">
    <xmlCellPr id="1" xr6:uid="{00000000-0010-0000-8002-000001000000}" uniqueName="P1076429">
      <xmlPr mapId="1" xpath="/TFI-IZD-POD/NTI-GFI-IZD-POD_1000376/P1076429" xmlDataType="decimal"/>
    </xmlCellPr>
  </singleXmlCell>
  <singleXmlCell id="648" xr6:uid="{00000000-000C-0000-FFFF-FFFF81020000}" r="I16" connectionId="0">
    <xmlCellPr id="1" xr6:uid="{00000000-0010-0000-8102-000001000000}" uniqueName="P1076430">
      <xmlPr mapId="1" xpath="/TFI-IZD-POD/NTI-GFI-IZD-POD_1000376/P1076430" xmlDataType="decimal"/>
    </xmlCellPr>
  </singleXmlCell>
  <singleXmlCell id="649" xr6:uid="{00000000-000C-0000-FFFF-FFFF82020000}" r="H17" connectionId="0">
    <xmlCellPr id="1" xr6:uid="{00000000-0010-0000-8202-000001000000}" uniqueName="P1076431">
      <xmlPr mapId="1" xpath="/TFI-IZD-POD/NTI-GFI-IZD-POD_1000376/P1076431" xmlDataType="decimal"/>
    </xmlCellPr>
  </singleXmlCell>
  <singleXmlCell id="650" xr6:uid="{00000000-000C-0000-FFFF-FFFF83020000}" r="I17" connectionId="0">
    <xmlCellPr id="1" xr6:uid="{00000000-0010-0000-8302-000001000000}" uniqueName="P1076432">
      <xmlPr mapId="1" xpath="/TFI-IZD-POD/NTI-GFI-IZD-POD_1000376/P1076432" xmlDataType="decimal"/>
    </xmlCellPr>
  </singleXmlCell>
  <singleXmlCell id="651" xr6:uid="{00000000-000C-0000-FFFF-FFFF84020000}" r="H18" connectionId="0">
    <xmlCellPr id="1" xr6:uid="{00000000-0010-0000-8402-000001000000}" uniqueName="P1076433">
      <xmlPr mapId="1" xpath="/TFI-IZD-POD/NTI-GFI-IZD-POD_1000376/P1076433" xmlDataType="decimal"/>
    </xmlCellPr>
  </singleXmlCell>
  <singleXmlCell id="652" xr6:uid="{00000000-000C-0000-FFFF-FFFF85020000}" r="I18" connectionId="0">
    <xmlCellPr id="1" xr6:uid="{00000000-0010-0000-8502-000001000000}" uniqueName="P1076434">
      <xmlPr mapId="1" xpath="/TFI-IZD-POD/NTI-GFI-IZD-POD_1000376/P1076434" xmlDataType="decimal"/>
    </xmlCellPr>
  </singleXmlCell>
  <singleXmlCell id="653" xr6:uid="{00000000-000C-0000-FFFF-FFFF86020000}" r="H19" connectionId="0">
    <xmlCellPr id="1" xr6:uid="{00000000-0010-0000-8602-000001000000}" uniqueName="P1076435">
      <xmlPr mapId="1" xpath="/TFI-IZD-POD/NTI-GFI-IZD-POD_1000376/P1076435" xmlDataType="decimal"/>
    </xmlCellPr>
  </singleXmlCell>
  <singleXmlCell id="654" xr6:uid="{00000000-000C-0000-FFFF-FFFF87020000}" r="I19" connectionId="0">
    <xmlCellPr id="1" xr6:uid="{00000000-0010-0000-8702-000001000000}" uniqueName="P1076436">
      <xmlPr mapId="1" xpath="/TFI-IZD-POD/NTI-GFI-IZD-POD_1000376/P1076436" xmlDataType="decimal"/>
    </xmlCellPr>
  </singleXmlCell>
  <singleXmlCell id="655" xr6:uid="{00000000-000C-0000-FFFF-FFFF88020000}" r="H20" connectionId="0">
    <xmlCellPr id="1" xr6:uid="{00000000-0010-0000-8802-000001000000}" uniqueName="P1076437">
      <xmlPr mapId="1" xpath="/TFI-IZD-POD/NTI-GFI-IZD-POD_1000376/P1076437" xmlDataType="decimal"/>
    </xmlCellPr>
  </singleXmlCell>
  <singleXmlCell id="656" xr6:uid="{00000000-000C-0000-FFFF-FFFF89020000}" r="I20" connectionId="0">
    <xmlCellPr id="1" xr6:uid="{00000000-0010-0000-8902-000001000000}" uniqueName="P1076438">
      <xmlPr mapId="1" xpath="/TFI-IZD-POD/NTI-GFI-IZD-POD_1000376/P1076438" xmlDataType="decimal"/>
    </xmlCellPr>
  </singleXmlCell>
  <singleXmlCell id="657" xr6:uid="{00000000-000C-0000-FFFF-FFFF8A020000}" r="H21" connectionId="0">
    <xmlCellPr id="1" xr6:uid="{00000000-0010-0000-8A02-000001000000}" uniqueName="P1076439">
      <xmlPr mapId="1" xpath="/TFI-IZD-POD/NTI-GFI-IZD-POD_1000376/P1076439" xmlDataType="decimal"/>
    </xmlCellPr>
  </singleXmlCell>
  <singleXmlCell id="658" xr6:uid="{00000000-000C-0000-FFFF-FFFF8B020000}" r="I21" connectionId="0">
    <xmlCellPr id="1" xr6:uid="{00000000-0010-0000-8B02-000001000000}" uniqueName="P1076440">
      <xmlPr mapId="1" xpath="/TFI-IZD-POD/NTI-GFI-IZD-POD_1000376/P1076440" xmlDataType="decimal"/>
    </xmlCellPr>
  </singleXmlCell>
  <singleXmlCell id="659" xr6:uid="{00000000-000C-0000-FFFF-FFFF8C020000}" r="H22" connectionId="0">
    <xmlCellPr id="1" xr6:uid="{00000000-0010-0000-8C02-000001000000}" uniqueName="P1076441">
      <xmlPr mapId="1" xpath="/TFI-IZD-POD/NTI-GFI-IZD-POD_1000376/P1076441" xmlDataType="decimal"/>
    </xmlCellPr>
  </singleXmlCell>
  <singleXmlCell id="660" xr6:uid="{00000000-000C-0000-FFFF-FFFF8D020000}" r="I22" connectionId="0">
    <xmlCellPr id="1" xr6:uid="{00000000-0010-0000-8D02-000001000000}" uniqueName="P1076442">
      <xmlPr mapId="1" xpath="/TFI-IZD-POD/NTI-GFI-IZD-POD_1000376/P1076442" xmlDataType="decimal"/>
    </xmlCellPr>
  </singleXmlCell>
  <singleXmlCell id="661" xr6:uid="{00000000-000C-0000-FFFF-FFFF8E020000}" r="H23" connectionId="0">
    <xmlCellPr id="1" xr6:uid="{00000000-0010-0000-8E02-000001000000}" uniqueName="P1076443">
      <xmlPr mapId="1" xpath="/TFI-IZD-POD/NTI-GFI-IZD-POD_1000376/P1076443" xmlDataType="decimal"/>
    </xmlCellPr>
  </singleXmlCell>
  <singleXmlCell id="662" xr6:uid="{00000000-000C-0000-FFFF-FFFF8F020000}" r="I23" connectionId="0">
    <xmlCellPr id="1" xr6:uid="{00000000-0010-0000-8F02-000001000000}" uniqueName="P1076444">
      <xmlPr mapId="1" xpath="/TFI-IZD-POD/NTI-GFI-IZD-POD_1000376/P1076444" xmlDataType="decimal"/>
    </xmlCellPr>
  </singleXmlCell>
  <singleXmlCell id="663" xr6:uid="{00000000-000C-0000-FFFF-FFFF90020000}" r="H24" connectionId="0">
    <xmlCellPr id="1" xr6:uid="{00000000-0010-0000-9002-000001000000}" uniqueName="P1076445">
      <xmlPr mapId="1" xpath="/TFI-IZD-POD/NTI-GFI-IZD-POD_1000376/P1076445" xmlDataType="decimal"/>
    </xmlCellPr>
  </singleXmlCell>
  <singleXmlCell id="664" xr6:uid="{00000000-000C-0000-FFFF-FFFF91020000}" r="I24" connectionId="0">
    <xmlCellPr id="1" xr6:uid="{00000000-0010-0000-9102-000001000000}" uniqueName="P1076446">
      <xmlPr mapId="1" xpath="/TFI-IZD-POD/NTI-GFI-IZD-POD_1000376/P1076446" xmlDataType="decimal"/>
    </xmlCellPr>
  </singleXmlCell>
  <singleXmlCell id="665" xr6:uid="{00000000-000C-0000-FFFF-FFFF92020000}" r="H25" connectionId="0">
    <xmlCellPr id="1" xr6:uid="{00000000-0010-0000-9202-000001000000}" uniqueName="P1076447">
      <xmlPr mapId="1" xpath="/TFI-IZD-POD/NTI-GFI-IZD-POD_1000376/P1076447" xmlDataType="decimal"/>
    </xmlCellPr>
  </singleXmlCell>
  <singleXmlCell id="666" xr6:uid="{00000000-000C-0000-FFFF-FFFF93020000}" r="I25" connectionId="0">
    <xmlCellPr id="1" xr6:uid="{00000000-0010-0000-9302-000001000000}" uniqueName="P1076448">
      <xmlPr mapId="1" xpath="/TFI-IZD-POD/NTI-GFI-IZD-POD_1000376/P1076448" xmlDataType="decimal"/>
    </xmlCellPr>
  </singleXmlCell>
  <singleXmlCell id="667" xr6:uid="{00000000-000C-0000-FFFF-FFFF94020000}" r="H26" connectionId="0">
    <xmlCellPr id="1" xr6:uid="{00000000-0010-0000-9402-000001000000}" uniqueName="P1076449">
      <xmlPr mapId="1" xpath="/TFI-IZD-POD/NTI-GFI-IZD-POD_1000376/P1076449" xmlDataType="decimal"/>
    </xmlCellPr>
  </singleXmlCell>
  <singleXmlCell id="668" xr6:uid="{00000000-000C-0000-FFFF-FFFF95020000}" r="I26" connectionId="0">
    <xmlCellPr id="1" xr6:uid="{00000000-0010-0000-9502-000001000000}" uniqueName="P1076450">
      <xmlPr mapId="1" xpath="/TFI-IZD-POD/NTI-GFI-IZD-POD_1000376/P1076450" xmlDataType="decimal"/>
    </xmlCellPr>
  </singleXmlCell>
  <singleXmlCell id="669" xr6:uid="{00000000-000C-0000-FFFF-FFFF96020000}" r="H27" connectionId="0">
    <xmlCellPr id="1" xr6:uid="{00000000-0010-0000-9602-000001000000}" uniqueName="P1076451">
      <xmlPr mapId="1" xpath="/TFI-IZD-POD/NTI-GFI-IZD-POD_1000376/P1076451" xmlDataType="decimal"/>
    </xmlCellPr>
  </singleXmlCell>
  <singleXmlCell id="670" xr6:uid="{00000000-000C-0000-FFFF-FFFF97020000}" r="I27" connectionId="0">
    <xmlCellPr id="1" xr6:uid="{00000000-0010-0000-9702-000001000000}" uniqueName="P1076452">
      <xmlPr mapId="1" xpath="/TFI-IZD-POD/NTI-GFI-IZD-POD_1000376/P1076452" xmlDataType="decimal"/>
    </xmlCellPr>
  </singleXmlCell>
  <singleXmlCell id="671" xr6:uid="{00000000-000C-0000-FFFF-FFFF98020000}" r="H29" connectionId="0">
    <xmlCellPr id="1" xr6:uid="{00000000-0010-0000-9802-000001000000}" uniqueName="P1076453">
      <xmlPr mapId="1" xpath="/TFI-IZD-POD/NTI-GFI-IZD-POD_1000376/P1076453" xmlDataType="decimal"/>
    </xmlCellPr>
  </singleXmlCell>
  <singleXmlCell id="672" xr6:uid="{00000000-000C-0000-FFFF-FFFF99020000}" r="I29" connectionId="0">
    <xmlCellPr id="1" xr6:uid="{00000000-0010-0000-9902-000001000000}" uniqueName="P1076454">
      <xmlPr mapId="1" xpath="/TFI-IZD-POD/NTI-GFI-IZD-POD_1000376/P1076454" xmlDataType="decimal"/>
    </xmlCellPr>
  </singleXmlCell>
  <singleXmlCell id="673" xr6:uid="{00000000-000C-0000-FFFF-FFFF9A020000}" r="H30" connectionId="0">
    <xmlCellPr id="1" xr6:uid="{00000000-0010-0000-9A02-000001000000}" uniqueName="P1076455">
      <xmlPr mapId="1" xpath="/TFI-IZD-POD/NTI-GFI-IZD-POD_1000376/P1076455" xmlDataType="decimal"/>
    </xmlCellPr>
  </singleXmlCell>
  <singleXmlCell id="674" xr6:uid="{00000000-000C-0000-FFFF-FFFF9B020000}" r="I30" connectionId="0">
    <xmlCellPr id="1" xr6:uid="{00000000-0010-0000-9B02-000001000000}" uniqueName="P1076456">
      <xmlPr mapId="1" xpath="/TFI-IZD-POD/NTI-GFI-IZD-POD_1000376/P1076456" xmlDataType="decimal"/>
    </xmlCellPr>
  </singleXmlCell>
  <singleXmlCell id="675" xr6:uid="{00000000-000C-0000-FFFF-FFFF9C020000}" r="H31" connectionId="0">
    <xmlCellPr id="1" xr6:uid="{00000000-0010-0000-9C02-000001000000}" uniqueName="P1076457">
      <xmlPr mapId="1" xpath="/TFI-IZD-POD/NTI-GFI-IZD-POD_1000376/P1076457" xmlDataType="decimal"/>
    </xmlCellPr>
  </singleXmlCell>
  <singleXmlCell id="676" xr6:uid="{00000000-000C-0000-FFFF-FFFF9D020000}" r="I31" connectionId="0">
    <xmlCellPr id="1" xr6:uid="{00000000-0010-0000-9D02-000001000000}" uniqueName="P1076458">
      <xmlPr mapId="1" xpath="/TFI-IZD-POD/NTI-GFI-IZD-POD_1000376/P1076458" xmlDataType="decimal"/>
    </xmlCellPr>
  </singleXmlCell>
  <singleXmlCell id="677" xr6:uid="{00000000-000C-0000-FFFF-FFFF9E020000}" r="H32" connectionId="0">
    <xmlCellPr id="1" xr6:uid="{00000000-0010-0000-9E02-000001000000}" uniqueName="P1076459">
      <xmlPr mapId="1" xpath="/TFI-IZD-POD/NTI-GFI-IZD-POD_1000376/P1076459" xmlDataType="decimal"/>
    </xmlCellPr>
  </singleXmlCell>
  <singleXmlCell id="678" xr6:uid="{00000000-000C-0000-FFFF-FFFF9F020000}" r="I32" connectionId="0">
    <xmlCellPr id="1" xr6:uid="{00000000-0010-0000-9F02-000001000000}" uniqueName="P1076460">
      <xmlPr mapId="1" xpath="/TFI-IZD-POD/NTI-GFI-IZD-POD_1000376/P1076460" xmlDataType="decimal"/>
    </xmlCellPr>
  </singleXmlCell>
  <singleXmlCell id="679" xr6:uid="{00000000-000C-0000-FFFF-FFFFA0020000}" r="H33" connectionId="0">
    <xmlCellPr id="1" xr6:uid="{00000000-0010-0000-A002-000001000000}" uniqueName="P1076461">
      <xmlPr mapId="1" xpath="/TFI-IZD-POD/NTI-GFI-IZD-POD_1000376/P1076461" xmlDataType="decimal"/>
    </xmlCellPr>
  </singleXmlCell>
  <singleXmlCell id="680" xr6:uid="{00000000-000C-0000-FFFF-FFFFA1020000}" r="I33" connectionId="0">
    <xmlCellPr id="1" xr6:uid="{00000000-0010-0000-A102-000001000000}" uniqueName="P1076462">
      <xmlPr mapId="1" xpath="/TFI-IZD-POD/NTI-GFI-IZD-POD_1000376/P1076462" xmlDataType="decimal"/>
    </xmlCellPr>
  </singleXmlCell>
  <singleXmlCell id="681" xr6:uid="{00000000-000C-0000-FFFF-FFFFA2020000}" r="H34" connectionId="0">
    <xmlCellPr id="1" xr6:uid="{00000000-0010-0000-A202-000001000000}" uniqueName="P1076463">
      <xmlPr mapId="1" xpath="/TFI-IZD-POD/NTI-GFI-IZD-POD_1000376/P1076463" xmlDataType="decimal"/>
    </xmlCellPr>
  </singleXmlCell>
  <singleXmlCell id="682" xr6:uid="{00000000-000C-0000-FFFF-FFFFA3020000}" r="I34" connectionId="0">
    <xmlCellPr id="1" xr6:uid="{00000000-0010-0000-A302-000001000000}" uniqueName="P1076464">
      <xmlPr mapId="1" xpath="/TFI-IZD-POD/NTI-GFI-IZD-POD_1000376/P1076464" xmlDataType="decimal"/>
    </xmlCellPr>
  </singleXmlCell>
  <singleXmlCell id="683" xr6:uid="{00000000-000C-0000-FFFF-FFFFA4020000}" r="H35" connectionId="0">
    <xmlCellPr id="1" xr6:uid="{00000000-0010-0000-A402-000001000000}" uniqueName="P1076465">
      <xmlPr mapId="1" xpath="/TFI-IZD-POD/NTI-GFI-IZD-POD_1000376/P1076465" xmlDataType="decimal"/>
    </xmlCellPr>
  </singleXmlCell>
  <singleXmlCell id="684" xr6:uid="{00000000-000C-0000-FFFF-FFFFA5020000}" r="I35" connectionId="0">
    <xmlCellPr id="1" xr6:uid="{00000000-0010-0000-A502-000001000000}" uniqueName="P1076466">
      <xmlPr mapId="1" xpath="/TFI-IZD-POD/NTI-GFI-IZD-POD_1000376/P1076466" xmlDataType="decimal"/>
    </xmlCellPr>
  </singleXmlCell>
  <singleXmlCell id="685" xr6:uid="{00000000-000C-0000-FFFF-FFFFA6020000}" r="H36" connectionId="0">
    <xmlCellPr id="1" xr6:uid="{00000000-0010-0000-A602-000001000000}" uniqueName="P1076467">
      <xmlPr mapId="1" xpath="/TFI-IZD-POD/NTI-GFI-IZD-POD_1000376/P1076467" xmlDataType="decimal"/>
    </xmlCellPr>
  </singleXmlCell>
  <singleXmlCell id="686" xr6:uid="{00000000-000C-0000-FFFF-FFFFA7020000}" r="I36" connectionId="0">
    <xmlCellPr id="1" xr6:uid="{00000000-0010-0000-A702-000001000000}" uniqueName="P1076468">
      <xmlPr mapId="1" xpath="/TFI-IZD-POD/NTI-GFI-IZD-POD_1000376/P1076468" xmlDataType="decimal"/>
    </xmlCellPr>
  </singleXmlCell>
  <singleXmlCell id="687" xr6:uid="{00000000-000C-0000-FFFF-FFFFA8020000}" r="H37" connectionId="0">
    <xmlCellPr id="1" xr6:uid="{00000000-0010-0000-A802-000001000000}" uniqueName="P1076469">
      <xmlPr mapId="1" xpath="/TFI-IZD-POD/NTI-GFI-IZD-POD_1000376/P1076469" xmlDataType="decimal"/>
    </xmlCellPr>
  </singleXmlCell>
  <singleXmlCell id="688" xr6:uid="{00000000-000C-0000-FFFF-FFFFA9020000}" r="I37" connectionId="0">
    <xmlCellPr id="1" xr6:uid="{00000000-0010-0000-A902-000001000000}" uniqueName="P1076470">
      <xmlPr mapId="1" xpath="/TFI-IZD-POD/NTI-GFI-IZD-POD_1000376/P1076470" xmlDataType="decimal"/>
    </xmlCellPr>
  </singleXmlCell>
  <singleXmlCell id="689" xr6:uid="{00000000-000C-0000-FFFF-FFFFAA020000}" r="H38" connectionId="0">
    <xmlCellPr id="1" xr6:uid="{00000000-0010-0000-AA02-000001000000}" uniqueName="P1076471">
      <xmlPr mapId="1" xpath="/TFI-IZD-POD/NTI-GFI-IZD-POD_1000376/P1076471" xmlDataType="decimal"/>
    </xmlCellPr>
  </singleXmlCell>
  <singleXmlCell id="690" xr6:uid="{00000000-000C-0000-FFFF-FFFFAB020000}" r="I38" connectionId="0">
    <xmlCellPr id="1" xr6:uid="{00000000-0010-0000-AB02-000001000000}" uniqueName="P1076472">
      <xmlPr mapId="1" xpath="/TFI-IZD-POD/NTI-GFI-IZD-POD_1000376/P1076472" xmlDataType="decimal"/>
    </xmlCellPr>
  </singleXmlCell>
  <singleXmlCell id="691" xr6:uid="{00000000-000C-0000-FFFF-FFFFAC020000}" r="H39" connectionId="0">
    <xmlCellPr id="1" xr6:uid="{00000000-0010-0000-AC02-000001000000}" uniqueName="P1076473">
      <xmlPr mapId="1" xpath="/TFI-IZD-POD/NTI-GFI-IZD-POD_1000376/P1076473" xmlDataType="decimal"/>
    </xmlCellPr>
  </singleXmlCell>
  <singleXmlCell id="692" xr6:uid="{00000000-000C-0000-FFFF-FFFFAD020000}" r="I39" connectionId="0">
    <xmlCellPr id="1" xr6:uid="{00000000-0010-0000-AD02-000001000000}" uniqueName="P1076474">
      <xmlPr mapId="1" xpath="/TFI-IZD-POD/NTI-GFI-IZD-POD_1000376/P1076474" xmlDataType="decimal"/>
    </xmlCellPr>
  </singleXmlCell>
  <singleXmlCell id="693" xr6:uid="{00000000-000C-0000-FFFF-FFFFAE020000}" r="H40" connectionId="0">
    <xmlCellPr id="1" xr6:uid="{00000000-0010-0000-AE02-000001000000}" uniqueName="P1076475">
      <xmlPr mapId="1" xpath="/TFI-IZD-POD/NTI-GFI-IZD-POD_1000376/P1076475" xmlDataType="decimal"/>
    </xmlCellPr>
  </singleXmlCell>
  <singleXmlCell id="694" xr6:uid="{00000000-000C-0000-FFFF-FFFFAF020000}" r="I40" connectionId="0">
    <xmlCellPr id="1" xr6:uid="{00000000-0010-0000-AF02-000001000000}" uniqueName="P1076476">
      <xmlPr mapId="1" xpath="/TFI-IZD-POD/NTI-GFI-IZD-POD_1000376/P1076476" xmlDataType="decimal"/>
    </xmlCellPr>
  </singleXmlCell>
  <singleXmlCell id="695" xr6:uid="{00000000-000C-0000-FFFF-FFFFB0020000}" r="H41" connectionId="0">
    <xmlCellPr id="1" xr6:uid="{00000000-0010-0000-B002-000001000000}" uniqueName="P1076477">
      <xmlPr mapId="1" xpath="/TFI-IZD-POD/NTI-GFI-IZD-POD_1000376/P1076477" xmlDataType="decimal"/>
    </xmlCellPr>
  </singleXmlCell>
  <singleXmlCell id="696" xr6:uid="{00000000-000C-0000-FFFF-FFFFB1020000}" r="I41" connectionId="0">
    <xmlCellPr id="1" xr6:uid="{00000000-0010-0000-B102-000001000000}" uniqueName="P1076478">
      <xmlPr mapId="1" xpath="/TFI-IZD-POD/NTI-GFI-IZD-POD_1000376/P1076478" xmlDataType="decimal"/>
    </xmlCellPr>
  </singleXmlCell>
  <singleXmlCell id="697" xr6:uid="{00000000-000C-0000-FFFF-FFFFB2020000}" r="H42" connectionId="0">
    <xmlCellPr id="1" xr6:uid="{00000000-0010-0000-B202-000001000000}" uniqueName="P1076479">
      <xmlPr mapId="1" xpath="/TFI-IZD-POD/NTI-GFI-IZD-POD_1000376/P1076479" xmlDataType="decimal"/>
    </xmlCellPr>
  </singleXmlCell>
  <singleXmlCell id="698" xr6:uid="{00000000-000C-0000-FFFF-FFFFB3020000}" r="I42" connectionId="0">
    <xmlCellPr id="1" xr6:uid="{00000000-0010-0000-B302-000001000000}" uniqueName="P1076480">
      <xmlPr mapId="1" xpath="/TFI-IZD-POD/NTI-GFI-IZD-POD_1000376/P1076480" xmlDataType="decimal"/>
    </xmlCellPr>
  </singleXmlCell>
  <singleXmlCell id="699" xr6:uid="{00000000-000C-0000-FFFF-FFFFB4020000}" r="H44" connectionId="0">
    <xmlCellPr id="1" xr6:uid="{00000000-0010-0000-B402-000001000000}" uniqueName="P1076481">
      <xmlPr mapId="1" xpath="/TFI-IZD-POD/NTI-GFI-IZD-POD_1000376/P1076481" xmlDataType="decimal"/>
    </xmlCellPr>
  </singleXmlCell>
  <singleXmlCell id="700" xr6:uid="{00000000-000C-0000-FFFF-FFFFB5020000}" r="I44" connectionId="0">
    <xmlCellPr id="1" xr6:uid="{00000000-0010-0000-B502-000001000000}" uniqueName="P1076482">
      <xmlPr mapId="1" xpath="/TFI-IZD-POD/NTI-GFI-IZD-POD_1000376/P1076482" xmlDataType="decimal"/>
    </xmlCellPr>
  </singleXmlCell>
  <singleXmlCell id="701" xr6:uid="{00000000-000C-0000-FFFF-FFFFB6020000}" r="H45" connectionId="0">
    <xmlCellPr id="1" xr6:uid="{00000000-0010-0000-B602-000001000000}" uniqueName="P1076483">
      <xmlPr mapId="1" xpath="/TFI-IZD-POD/NTI-GFI-IZD-POD_1000376/P1076483" xmlDataType="decimal"/>
    </xmlCellPr>
  </singleXmlCell>
  <singleXmlCell id="702" xr6:uid="{00000000-000C-0000-FFFF-FFFFB7020000}" r="I45" connectionId="0">
    <xmlCellPr id="1" xr6:uid="{00000000-0010-0000-B702-000001000000}" uniqueName="P1076484">
      <xmlPr mapId="1" xpath="/TFI-IZD-POD/NTI-GFI-IZD-POD_1000376/P1076484" xmlDataType="decimal"/>
    </xmlCellPr>
  </singleXmlCell>
  <singleXmlCell id="703" xr6:uid="{00000000-000C-0000-FFFF-FFFFB8020000}" r="H46" connectionId="0">
    <xmlCellPr id="1" xr6:uid="{00000000-0010-0000-B802-000001000000}" uniqueName="P1076485">
      <xmlPr mapId="1" xpath="/TFI-IZD-POD/NTI-GFI-IZD-POD_1000376/P1076485" xmlDataType="decimal"/>
    </xmlCellPr>
  </singleXmlCell>
  <singleXmlCell id="704" xr6:uid="{00000000-000C-0000-FFFF-FFFFB9020000}" r="I46" connectionId="0">
    <xmlCellPr id="1" xr6:uid="{00000000-0010-0000-B902-000001000000}" uniqueName="P1076486">
      <xmlPr mapId="1" xpath="/TFI-IZD-POD/NTI-GFI-IZD-POD_1000376/P1076486" xmlDataType="decimal"/>
    </xmlCellPr>
  </singleXmlCell>
  <singleXmlCell id="705" xr6:uid="{00000000-000C-0000-FFFF-FFFFBA020000}" r="H47" connectionId="0">
    <xmlCellPr id="1" xr6:uid="{00000000-0010-0000-BA02-000001000000}" uniqueName="P1076487">
      <xmlPr mapId="1" xpath="/TFI-IZD-POD/NTI-GFI-IZD-POD_1000376/P1076487" xmlDataType="decimal"/>
    </xmlCellPr>
  </singleXmlCell>
  <singleXmlCell id="706" xr6:uid="{00000000-000C-0000-FFFF-FFFFBB020000}" r="I47" connectionId="0">
    <xmlCellPr id="1" xr6:uid="{00000000-0010-0000-BB02-000001000000}" uniqueName="P1076488">
      <xmlPr mapId="1" xpath="/TFI-IZD-POD/NTI-GFI-IZD-POD_1000376/P1076488" xmlDataType="decimal"/>
    </xmlCellPr>
  </singleXmlCell>
  <singleXmlCell id="707" xr6:uid="{00000000-000C-0000-FFFF-FFFFBC020000}" r="H48" connectionId="0">
    <xmlCellPr id="1" xr6:uid="{00000000-0010-0000-BC02-000001000000}" uniqueName="P1076489">
      <xmlPr mapId="1" xpath="/TFI-IZD-POD/NTI-GFI-IZD-POD_1000376/P1076489" xmlDataType="decimal"/>
    </xmlCellPr>
  </singleXmlCell>
  <singleXmlCell id="708" xr6:uid="{00000000-000C-0000-FFFF-FFFFBD020000}" r="I48" connectionId="0">
    <xmlCellPr id="1" xr6:uid="{00000000-0010-0000-BD02-000001000000}" uniqueName="P1076490">
      <xmlPr mapId="1" xpath="/TFI-IZD-POD/NTI-GFI-IZD-POD_1000376/P1076490" xmlDataType="decimal"/>
    </xmlCellPr>
  </singleXmlCell>
  <singleXmlCell id="709" xr6:uid="{00000000-000C-0000-FFFF-FFFFBE020000}" r="H49" connectionId="0">
    <xmlCellPr id="1" xr6:uid="{00000000-0010-0000-BE02-000001000000}" uniqueName="P1076491">
      <xmlPr mapId="1" xpath="/TFI-IZD-POD/NTI-GFI-IZD-POD_1000376/P1076491" xmlDataType="decimal"/>
    </xmlCellPr>
  </singleXmlCell>
  <singleXmlCell id="710" xr6:uid="{00000000-000C-0000-FFFF-FFFFBF020000}" r="I49" connectionId="0">
    <xmlCellPr id="1" xr6:uid="{00000000-0010-0000-BF02-000001000000}" uniqueName="P1076492">
      <xmlPr mapId="1" xpath="/TFI-IZD-POD/NTI-GFI-IZD-POD_1000376/P1076492" xmlDataType="decimal"/>
    </xmlCellPr>
  </singleXmlCell>
  <singleXmlCell id="711" xr6:uid="{00000000-000C-0000-FFFF-FFFFC0020000}" r="H50" connectionId="0">
    <xmlCellPr id="1" xr6:uid="{00000000-0010-0000-C002-000001000000}" uniqueName="P1076493">
      <xmlPr mapId="1" xpath="/TFI-IZD-POD/NTI-GFI-IZD-POD_1000376/P1076493" xmlDataType="decimal"/>
    </xmlCellPr>
  </singleXmlCell>
  <singleXmlCell id="712" xr6:uid="{00000000-000C-0000-FFFF-FFFFC1020000}" r="I50" connectionId="0">
    <xmlCellPr id="1" xr6:uid="{00000000-0010-0000-C102-000001000000}" uniqueName="P1076494">
      <xmlPr mapId="1" xpath="/TFI-IZD-POD/NTI-GFI-IZD-POD_1000376/P1076494" xmlDataType="decimal"/>
    </xmlCellPr>
  </singleXmlCell>
  <singleXmlCell id="713" xr6:uid="{00000000-000C-0000-FFFF-FFFFC2020000}" r="H51" connectionId="0">
    <xmlCellPr id="1" xr6:uid="{00000000-0010-0000-C202-000001000000}" uniqueName="P1076495">
      <xmlPr mapId="1" xpath="/TFI-IZD-POD/NTI-GFI-IZD-POD_1000376/P1076495" xmlDataType="decimal"/>
    </xmlCellPr>
  </singleXmlCell>
  <singleXmlCell id="714" xr6:uid="{00000000-000C-0000-FFFF-FFFFC3020000}" r="I51" connectionId="0">
    <xmlCellPr id="1" xr6:uid="{00000000-0010-0000-C302-000001000000}" uniqueName="P1076496">
      <xmlPr mapId="1" xpath="/TFI-IZD-POD/NTI-GFI-IZD-POD_1000376/P1076496" xmlDataType="decimal"/>
    </xmlCellPr>
  </singleXmlCell>
  <singleXmlCell id="715" xr6:uid="{00000000-000C-0000-FFFF-FFFFC4020000}" r="H52" connectionId="0">
    <xmlCellPr id="1" xr6:uid="{00000000-0010-0000-C402-000001000000}" uniqueName="P1078211">
      <xmlPr mapId="1" xpath="/TFI-IZD-POD/NTI-GFI-IZD-POD_1000376/P1078211" xmlDataType="decimal"/>
    </xmlCellPr>
  </singleXmlCell>
  <singleXmlCell id="716" xr6:uid="{00000000-000C-0000-FFFF-FFFFC5020000}" r="I52" connectionId="0">
    <xmlCellPr id="1" xr6:uid="{00000000-0010-0000-C502-000001000000}" uniqueName="P1078212">
      <xmlPr mapId="1" xpath="/TFI-IZD-POD/NTI-GFI-IZD-POD_1000376/P1078212" xmlDataType="decimal"/>
    </xmlCellPr>
  </singleXmlCell>
  <singleXmlCell id="717" xr6:uid="{00000000-000C-0000-FFFF-FFFFC6020000}" r="H53" connectionId="0">
    <xmlCellPr id="1" xr6:uid="{00000000-0010-0000-C602-000001000000}" uniqueName="P1078213">
      <xmlPr mapId="1" xpath="/TFI-IZD-POD/NTI-GFI-IZD-POD_1000376/P1078213" xmlDataType="decimal"/>
    </xmlCellPr>
  </singleXmlCell>
  <singleXmlCell id="718" xr6:uid="{00000000-000C-0000-FFFF-FFFFC7020000}" r="I53" connectionId="0">
    <xmlCellPr id="1" xr6:uid="{00000000-0010-0000-C702-000001000000}" uniqueName="P1078214">
      <xmlPr mapId="1" xpath="/TFI-IZD-POD/NTI-GFI-IZD-POD_1000376/P1078214" xmlDataType="decimal"/>
    </xmlCellPr>
  </singleXmlCell>
  <singleXmlCell id="719" xr6:uid="{00000000-000C-0000-FFFF-FFFFC8020000}" r="H54" connectionId="0">
    <xmlCellPr id="1" xr6:uid="{00000000-0010-0000-C802-000001000000}" uniqueName="P1078216">
      <xmlPr mapId="1" xpath="/TFI-IZD-POD/NTI-GFI-IZD-POD_1000376/P1078216" xmlDataType="decimal"/>
    </xmlCellPr>
  </singleXmlCell>
  <singleXmlCell id="720" xr6:uid="{00000000-000C-0000-FFFF-FFFFC9020000}" r="I54" connectionId="0">
    <xmlCellPr id="1" xr6:uid="{00000000-0010-0000-C902-000001000000}" uniqueName="P1078218">
      <xmlPr mapId="1" xpath="/TFI-IZD-POD/NTI-GFI-IZD-POD_1000376/P1078218" xmlDataType="decimal"/>
    </xmlCellPr>
  </singleXmlCell>
  <singleXmlCell id="721" xr6:uid="{00000000-000C-0000-FFFF-FFFFCA020000}" r="H55" connectionId="0">
    <xmlCellPr id="1" xr6:uid="{00000000-0010-0000-CA02-000001000000}" uniqueName="P1078219">
      <xmlPr mapId="1" xpath="/TFI-IZD-POD/NTI-GFI-IZD-POD_1000376/P1078219" xmlDataType="decimal"/>
    </xmlCellPr>
  </singleXmlCell>
  <singleXmlCell id="722" xr6:uid="{00000000-000C-0000-FFFF-FFFFCB020000}" r="I55" connectionId="0">
    <xmlCellPr id="1" xr6:uid="{00000000-0010-0000-CB02-000001000000}" uniqueName="P1078221">
      <xmlPr mapId="1" xpath="/TFI-IZD-POD/NTI-GFI-IZD-POD_1000376/P1078221" xmlDataType="decimal"/>
    </xmlCellPr>
  </singleXmlCell>
  <singleXmlCell id="723" xr6:uid="{00000000-000C-0000-FFFF-FFFFCC020000}" r="H56" connectionId="0">
    <xmlCellPr id="1" xr6:uid="{00000000-0010-0000-CC02-000001000000}" uniqueName="P1078223">
      <xmlPr mapId="1" xpath="/TFI-IZD-POD/NTI-GFI-IZD-POD_1000376/P1078223" xmlDataType="decimal"/>
    </xmlCellPr>
  </singleXmlCell>
  <singleXmlCell id="724" xr6:uid="{00000000-000C-0000-FFFF-FFFFCD020000}" r="I56" connectionId="0">
    <xmlCellPr id="1" xr6:uid="{00000000-0010-0000-CD02-000001000000}" uniqueName="P1078225">
      <xmlPr mapId="1" xpath="/TFI-IZD-POD/NTI-GFI-IZD-POD_1000376/P1078225" xmlDataType="decimal"/>
    </xmlCellPr>
  </singleXmlCell>
  <singleXmlCell id="725" xr6:uid="{00000000-000C-0000-FFFF-FFFFCE020000}" r="H57" connectionId="0">
    <xmlCellPr id="1" xr6:uid="{00000000-0010-0000-CE02-000001000000}" uniqueName="P1078227">
      <xmlPr mapId="1" xpath="/TFI-IZD-POD/NTI-GFI-IZD-POD_1000376/P1078227" xmlDataType="decimal"/>
    </xmlCellPr>
  </singleXmlCell>
  <singleXmlCell id="726" xr6:uid="{00000000-000C-0000-FFFF-FFFFCF020000}" r="I57" connectionId="0">
    <xmlCellPr id="1" xr6:uid="{00000000-0010-0000-CF02-000001000000}" uniqueName="P1078228">
      <xmlPr mapId="1" xpath="/TFI-IZD-POD/NTI-GFI-IZD-POD_1000376/P1078228" xmlDataType="decimal"/>
    </xmlCellPr>
  </singleXmlCell>
  <singleXmlCell id="727" xr6:uid="{00000000-000C-0000-FFFF-FFFFD0020000}" r="H58" connectionId="0">
    <xmlCellPr id="1" xr6:uid="{00000000-0010-0000-D002-000001000000}" uniqueName="P1078230">
      <xmlPr mapId="1" xpath="/TFI-IZD-POD/NTI-GFI-IZD-POD_1000376/P1078230" xmlDataType="decimal"/>
    </xmlCellPr>
  </singleXmlCell>
  <singleXmlCell id="728" xr6:uid="{00000000-000C-0000-FFFF-FFFFD1020000}" r="I58" connectionId="0">
    <xmlCellPr id="1" xr6:uid="{00000000-0010-0000-D102-000001000000}" uniqueName="P1078232">
      <xmlPr mapId="1" xpath="/TFI-IZD-POD/NTI-GFI-IZD-POD_1000376/P1078232" xmlDataType="decimal"/>
    </xmlCellPr>
  </singleXmlCell>
  <singleXmlCell id="729" xr6:uid="{00000000-000C-0000-FFFF-FFFFD2020000}" r="H59" connectionId="0">
    <xmlCellPr id="1" xr6:uid="{00000000-0010-0000-D202-000001000000}" uniqueName="P1078234">
      <xmlPr mapId="1" xpath="/TFI-IZD-POD/NTI-GFI-IZD-POD_1000376/P1078234" xmlDataType="decimal"/>
    </xmlCellPr>
  </singleXmlCell>
  <singleXmlCell id="730" xr6:uid="{00000000-000C-0000-FFFF-FFFFD3020000}" r="I59" connectionId="0">
    <xmlCellPr id="1" xr6:uid="{00000000-0010-0000-D302-000001000000}" uniqueName="P1078235">
      <xmlPr mapId="1" xpath="/TFI-IZD-POD/NTI-GFI-IZD-POD_100037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31" xr6:uid="{00000000-000C-0000-FFFF-FFFFD4020000}" r="H8" connectionId="0">
    <xmlCellPr id="1" xr6:uid="{00000000-0010-0000-D402-000001000000}" uniqueName="P1078099">
      <xmlPr mapId="1" xpath="/TFI-IZD-POD/NTD-GFI-IZD-POD_1000378/P1078099" xmlDataType="decimal"/>
    </xmlCellPr>
  </singleXmlCell>
  <singleXmlCell id="732" xr6:uid="{00000000-000C-0000-FFFF-FFFFD5020000}" r="I8" connectionId="0">
    <xmlCellPr id="1" xr6:uid="{00000000-0010-0000-D502-000001000000}" uniqueName="P1078100">
      <xmlPr mapId="1" xpath="/TFI-IZD-POD/NTD-GFI-IZD-POD_1000378/P1078100" xmlDataType="decimal"/>
    </xmlCellPr>
  </singleXmlCell>
  <singleXmlCell id="733" xr6:uid="{00000000-000C-0000-FFFF-FFFFD6020000}" r="H9" connectionId="0">
    <xmlCellPr id="1" xr6:uid="{00000000-0010-0000-D602-000001000000}" uniqueName="P1078101">
      <xmlPr mapId="1" xpath="/TFI-IZD-POD/NTD-GFI-IZD-POD_1000378/P1078101" xmlDataType="decimal"/>
    </xmlCellPr>
  </singleXmlCell>
  <singleXmlCell id="734" xr6:uid="{00000000-000C-0000-FFFF-FFFFD7020000}" r="I9" connectionId="0">
    <xmlCellPr id="1" xr6:uid="{00000000-0010-0000-D702-000001000000}" uniqueName="P1078102">
      <xmlPr mapId="1" xpath="/TFI-IZD-POD/NTD-GFI-IZD-POD_1000378/P1078102" xmlDataType="decimal"/>
    </xmlCellPr>
  </singleXmlCell>
  <singleXmlCell id="735" xr6:uid="{00000000-000C-0000-FFFF-FFFFD8020000}" r="H10" connectionId="0">
    <xmlCellPr id="1" xr6:uid="{00000000-0010-0000-D802-000001000000}" uniqueName="P1078103">
      <xmlPr mapId="1" xpath="/TFI-IZD-POD/NTD-GFI-IZD-POD_1000378/P1078103" xmlDataType="decimal"/>
    </xmlCellPr>
  </singleXmlCell>
  <singleXmlCell id="736" xr6:uid="{00000000-000C-0000-FFFF-FFFFD9020000}" r="I10" connectionId="0">
    <xmlCellPr id="1" xr6:uid="{00000000-0010-0000-D902-000001000000}" uniqueName="P1078104">
      <xmlPr mapId="1" xpath="/TFI-IZD-POD/NTD-GFI-IZD-POD_1000378/P1078104" xmlDataType="decimal"/>
    </xmlCellPr>
  </singleXmlCell>
  <singleXmlCell id="737" xr6:uid="{00000000-000C-0000-FFFF-FFFFDA020000}" r="H11" connectionId="0">
    <xmlCellPr id="1" xr6:uid="{00000000-0010-0000-DA02-000001000000}" uniqueName="P1078105">
      <xmlPr mapId="1" xpath="/TFI-IZD-POD/NTD-GFI-IZD-POD_1000378/P1078105" xmlDataType="decimal"/>
    </xmlCellPr>
  </singleXmlCell>
  <singleXmlCell id="738" xr6:uid="{00000000-000C-0000-FFFF-FFFFDB020000}" r="I11" connectionId="0">
    <xmlCellPr id="1" xr6:uid="{00000000-0010-0000-DB02-000001000000}" uniqueName="P1078106">
      <xmlPr mapId="1" xpath="/TFI-IZD-POD/NTD-GFI-IZD-POD_1000378/P1078106" xmlDataType="decimal"/>
    </xmlCellPr>
  </singleXmlCell>
  <singleXmlCell id="739" xr6:uid="{00000000-000C-0000-FFFF-FFFFDC020000}" r="H14" connectionId="0">
    <xmlCellPr id="1" xr6:uid="{00000000-0010-0000-DC02-000001000000}" uniqueName="P1078107">
      <xmlPr mapId="1" xpath="/TFI-IZD-POD/NTD-GFI-IZD-POD_1000378/P1078107" xmlDataType="decimal"/>
    </xmlCellPr>
  </singleXmlCell>
  <singleXmlCell id="740" xr6:uid="{00000000-000C-0000-FFFF-FFFFDD020000}" r="I14" connectionId="0">
    <xmlCellPr id="1" xr6:uid="{00000000-0010-0000-DD02-000001000000}" uniqueName="P1078108">
      <xmlPr mapId="1" xpath="/TFI-IZD-POD/NTD-GFI-IZD-POD_1000378/P1078108" xmlDataType="decimal"/>
    </xmlCellPr>
  </singleXmlCell>
  <singleXmlCell id="741" xr6:uid="{00000000-000C-0000-FFFF-FFFFDE020000}" r="H15" connectionId="0">
    <xmlCellPr id="1" xr6:uid="{00000000-0010-0000-DE02-000001000000}" uniqueName="P1078109">
      <xmlPr mapId="1" xpath="/TFI-IZD-POD/NTD-GFI-IZD-POD_1000378/P1078109" xmlDataType="decimal"/>
    </xmlCellPr>
  </singleXmlCell>
  <singleXmlCell id="742" xr6:uid="{00000000-000C-0000-FFFF-FFFFDF020000}" r="I15" connectionId="0">
    <xmlCellPr id="1" xr6:uid="{00000000-0010-0000-DF02-000001000000}" uniqueName="P1078110">
      <xmlPr mapId="1" xpath="/TFI-IZD-POD/NTD-GFI-IZD-POD_1000378/P1078110" xmlDataType="decimal"/>
    </xmlCellPr>
  </singleXmlCell>
  <singleXmlCell id="743" xr6:uid="{00000000-000C-0000-FFFF-FFFFE0020000}" r="H16" connectionId="0">
    <xmlCellPr id="1" xr6:uid="{00000000-0010-0000-E002-000001000000}" uniqueName="P1078111">
      <xmlPr mapId="1" xpath="/TFI-IZD-POD/NTD-GFI-IZD-POD_1000378/P1078111" xmlDataType="decimal"/>
    </xmlCellPr>
  </singleXmlCell>
  <singleXmlCell id="744" xr6:uid="{00000000-000C-0000-FFFF-FFFFE1020000}" r="I16" connectionId="0">
    <xmlCellPr id="1" xr6:uid="{00000000-0010-0000-E102-000001000000}" uniqueName="P1078112">
      <xmlPr mapId="1" xpath="/TFI-IZD-POD/NTD-GFI-IZD-POD_1000378/P1078112" xmlDataType="decimal"/>
    </xmlCellPr>
  </singleXmlCell>
  <singleXmlCell id="745" xr6:uid="{00000000-000C-0000-FFFF-FFFFE2020000}" r="H17" connectionId="0">
    <xmlCellPr id="1" xr6:uid="{00000000-0010-0000-E202-000001000000}" uniqueName="P1078113">
      <xmlPr mapId="1" xpath="/TFI-IZD-POD/NTD-GFI-IZD-POD_1000378/P1078113" xmlDataType="decimal"/>
    </xmlCellPr>
  </singleXmlCell>
  <singleXmlCell id="746" xr6:uid="{00000000-000C-0000-FFFF-FFFFE3020000}" r="I17" connectionId="0">
    <xmlCellPr id="1" xr6:uid="{00000000-0010-0000-E302-000001000000}" uniqueName="P1078114">
      <xmlPr mapId="1" xpath="/TFI-IZD-POD/NTD-GFI-IZD-POD_1000378/P1078114" xmlDataType="decimal"/>
    </xmlCellPr>
  </singleXmlCell>
  <singleXmlCell id="751" xr6:uid="{00000000-000C-0000-FFFF-FFFFE4020000}" r="H19" connectionId="0">
    <xmlCellPr id="1" xr6:uid="{00000000-0010-0000-E402-000001000000}" uniqueName="P1078117">
      <xmlPr mapId="1" xpath="/TFI-IZD-POD/NTD-GFI-IZD-POD_1000378/P1078117" xmlDataType="decimal"/>
    </xmlCellPr>
  </singleXmlCell>
  <singleXmlCell id="752" xr6:uid="{00000000-000C-0000-FFFF-FFFFE5020000}" r="I19" connectionId="0">
    <xmlCellPr id="1" xr6:uid="{00000000-0010-0000-E502-000001000000}" uniqueName="P1078118">
      <xmlPr mapId="1" xpath="/TFI-IZD-POD/NTD-GFI-IZD-POD_1000378/P1078118" xmlDataType="decimal"/>
    </xmlCellPr>
  </singleXmlCell>
  <singleXmlCell id="755" xr6:uid="{00000000-000C-0000-FFFF-FFFFE6020000}" r="H21" connectionId="0">
    <xmlCellPr id="1" xr6:uid="{00000000-0010-0000-E602-000001000000}" uniqueName="P1078121">
      <xmlPr mapId="1" xpath="/TFI-IZD-POD/NTD-GFI-IZD-POD_1000378/P1078121" xmlDataType="decimal"/>
    </xmlCellPr>
  </singleXmlCell>
  <singleXmlCell id="756" xr6:uid="{00000000-000C-0000-FFFF-FFFFE7020000}" r="I21" connectionId="0">
    <xmlCellPr id="1" xr6:uid="{00000000-0010-0000-E702-000001000000}" uniqueName="P1078122">
      <xmlPr mapId="1" xpath="/TFI-IZD-POD/NTD-GFI-IZD-POD_1000378/P1078122" xmlDataType="decimal"/>
    </xmlCellPr>
  </singleXmlCell>
  <singleXmlCell id="757" xr6:uid="{00000000-000C-0000-FFFF-FFFFE8020000}" r="H23" connectionId="0">
    <xmlCellPr id="1" xr6:uid="{00000000-0010-0000-E802-000001000000}" uniqueName="P1078123">
      <xmlPr mapId="1" xpath="/TFI-IZD-POD/NTD-GFI-IZD-POD_1000378/P1078123" xmlDataType="decimal"/>
    </xmlCellPr>
  </singleXmlCell>
  <singleXmlCell id="758" xr6:uid="{00000000-000C-0000-FFFF-FFFFE9020000}" r="I23" connectionId="0">
    <xmlCellPr id="1" xr6:uid="{00000000-0010-0000-E902-000001000000}" uniqueName="P1078124">
      <xmlPr mapId="1" xpath="/TFI-IZD-POD/NTD-GFI-IZD-POD_1000378/P1078124" xmlDataType="decimal"/>
    </xmlCellPr>
  </singleXmlCell>
  <singleXmlCell id="759" xr6:uid="{00000000-000C-0000-FFFF-FFFFEA020000}" r="H24" connectionId="0">
    <xmlCellPr id="1" xr6:uid="{00000000-0010-0000-EA02-000001000000}" uniqueName="P1078125">
      <xmlPr mapId="1" xpath="/TFI-IZD-POD/NTD-GFI-IZD-POD_1000378/P1078125" xmlDataType="decimal"/>
    </xmlCellPr>
  </singleXmlCell>
  <singleXmlCell id="760" xr6:uid="{00000000-000C-0000-FFFF-FFFFEB020000}" r="I24" connectionId="0">
    <xmlCellPr id="1" xr6:uid="{00000000-0010-0000-EB02-000001000000}" uniqueName="P1078126">
      <xmlPr mapId="1" xpath="/TFI-IZD-POD/NTD-GFI-IZD-POD_1000378/P1078126" xmlDataType="decimal"/>
    </xmlCellPr>
  </singleXmlCell>
  <singleXmlCell id="761" xr6:uid="{00000000-000C-0000-FFFF-FFFFEC020000}" r="H25" connectionId="0">
    <xmlCellPr id="1" xr6:uid="{00000000-0010-0000-EC02-000001000000}" uniqueName="P1078127">
      <xmlPr mapId="1" xpath="/TFI-IZD-POD/NTD-GFI-IZD-POD_1000378/P1078127" xmlDataType="decimal"/>
    </xmlCellPr>
  </singleXmlCell>
  <singleXmlCell id="762" xr6:uid="{00000000-000C-0000-FFFF-FFFFED020000}" r="I25" connectionId="0">
    <xmlCellPr id="1" xr6:uid="{00000000-0010-0000-ED02-000001000000}" uniqueName="P1078128">
      <xmlPr mapId="1" xpath="/TFI-IZD-POD/NTD-GFI-IZD-POD_1000378/P1078128" xmlDataType="decimal"/>
    </xmlCellPr>
  </singleXmlCell>
  <singleXmlCell id="763" xr6:uid="{00000000-000C-0000-FFFF-FFFFEE020000}" r="H26" connectionId="0">
    <xmlCellPr id="1" xr6:uid="{00000000-0010-0000-EE02-000001000000}" uniqueName="P1078129">
      <xmlPr mapId="1" xpath="/TFI-IZD-POD/NTD-GFI-IZD-POD_1000378/P1078129" xmlDataType="decimal"/>
    </xmlCellPr>
  </singleXmlCell>
  <singleXmlCell id="764" xr6:uid="{00000000-000C-0000-FFFF-FFFFEF020000}" r="I26" connectionId="0">
    <xmlCellPr id="1" xr6:uid="{00000000-0010-0000-EF02-000001000000}" uniqueName="P1078130">
      <xmlPr mapId="1" xpath="/TFI-IZD-POD/NTD-GFI-IZD-POD_1000378/P1078130" xmlDataType="decimal"/>
    </xmlCellPr>
  </singleXmlCell>
  <singleXmlCell id="765" xr6:uid="{00000000-000C-0000-FFFF-FFFFF0020000}" r="H27" connectionId="0">
    <xmlCellPr id="1" xr6:uid="{00000000-0010-0000-F002-000001000000}" uniqueName="P1078131">
      <xmlPr mapId="1" xpath="/TFI-IZD-POD/NTD-GFI-IZD-POD_1000378/P1078131" xmlDataType="decimal"/>
    </xmlCellPr>
  </singleXmlCell>
  <singleXmlCell id="766" xr6:uid="{00000000-000C-0000-FFFF-FFFFF1020000}" r="I27" connectionId="0">
    <xmlCellPr id="1" xr6:uid="{00000000-0010-0000-F102-000001000000}" uniqueName="P1078132">
      <xmlPr mapId="1" xpath="/TFI-IZD-POD/NTD-GFI-IZD-POD_1000378/P1078132" xmlDataType="decimal"/>
    </xmlCellPr>
  </singleXmlCell>
  <singleXmlCell id="767" xr6:uid="{00000000-000C-0000-FFFF-FFFFF2020000}" r="H28" connectionId="0">
    <xmlCellPr id="1" xr6:uid="{00000000-0010-0000-F202-000001000000}" uniqueName="P1078133">
      <xmlPr mapId="1" xpath="/TFI-IZD-POD/NTD-GFI-IZD-POD_1000378/P1078133" xmlDataType="decimal"/>
    </xmlCellPr>
  </singleXmlCell>
  <singleXmlCell id="768" xr6:uid="{00000000-000C-0000-FFFF-FFFFF3020000}" r="I28" connectionId="0">
    <xmlCellPr id="1" xr6:uid="{00000000-0010-0000-F302-000001000000}" uniqueName="P1078134">
      <xmlPr mapId="1" xpath="/TFI-IZD-POD/NTD-GFI-IZD-POD_1000378/P1078134" xmlDataType="decimal"/>
    </xmlCellPr>
  </singleXmlCell>
  <singleXmlCell id="769" xr6:uid="{00000000-000C-0000-FFFF-FFFFF4020000}" r="H29" connectionId="0">
    <xmlCellPr id="1" xr6:uid="{00000000-0010-0000-F402-000001000000}" uniqueName="P1078135">
      <xmlPr mapId="1" xpath="/TFI-IZD-POD/NTD-GFI-IZD-POD_1000378/P1078135" xmlDataType="decimal"/>
    </xmlCellPr>
  </singleXmlCell>
  <singleXmlCell id="770" xr6:uid="{00000000-000C-0000-FFFF-FFFFF5020000}" r="I29" connectionId="0">
    <xmlCellPr id="1" xr6:uid="{00000000-0010-0000-F502-000001000000}" uniqueName="P1078136">
      <xmlPr mapId="1" xpath="/TFI-IZD-POD/NTD-GFI-IZD-POD_1000378/P1078136" xmlDataType="decimal"/>
    </xmlCellPr>
  </singleXmlCell>
  <singleXmlCell id="771" xr6:uid="{00000000-000C-0000-FFFF-FFFFF6020000}" r="H30" connectionId="0">
    <xmlCellPr id="1" xr6:uid="{00000000-0010-0000-F602-000001000000}" uniqueName="P1078137">
      <xmlPr mapId="1" xpath="/TFI-IZD-POD/NTD-GFI-IZD-POD_1000378/P1078137" xmlDataType="decimal"/>
    </xmlCellPr>
  </singleXmlCell>
  <singleXmlCell id="772" xr6:uid="{00000000-000C-0000-FFFF-FFFFF7020000}" r="I30" connectionId="0">
    <xmlCellPr id="1" xr6:uid="{00000000-0010-0000-F702-000001000000}" uniqueName="P1078138">
      <xmlPr mapId="1" xpath="/TFI-IZD-POD/NTD-GFI-IZD-POD_1000378/P1078138" xmlDataType="decimal"/>
    </xmlCellPr>
  </singleXmlCell>
  <singleXmlCell id="773" xr6:uid="{00000000-000C-0000-FFFF-FFFFF8020000}" r="H31" connectionId="0">
    <xmlCellPr id="1" xr6:uid="{00000000-0010-0000-F802-000001000000}" uniqueName="P1078139">
      <xmlPr mapId="1" xpath="/TFI-IZD-POD/NTD-GFI-IZD-POD_1000378/P1078139" xmlDataType="decimal"/>
    </xmlCellPr>
  </singleXmlCell>
  <singleXmlCell id="774" xr6:uid="{00000000-000C-0000-FFFF-FFFFF9020000}" r="I31" connectionId="0">
    <xmlCellPr id="1" xr6:uid="{00000000-0010-0000-F902-000001000000}" uniqueName="P1078140">
      <xmlPr mapId="1" xpath="/TFI-IZD-POD/NTD-GFI-IZD-POD_1000378/P1078140" xmlDataType="decimal"/>
    </xmlCellPr>
  </singleXmlCell>
  <singleXmlCell id="775" xr6:uid="{00000000-000C-0000-FFFF-FFFFFA020000}" r="H32" connectionId="0">
    <xmlCellPr id="1" xr6:uid="{00000000-0010-0000-FA02-000001000000}" uniqueName="P1078141">
      <xmlPr mapId="1" xpath="/TFI-IZD-POD/NTD-GFI-IZD-POD_1000378/P1078141" xmlDataType="decimal"/>
    </xmlCellPr>
  </singleXmlCell>
  <singleXmlCell id="776" xr6:uid="{00000000-000C-0000-FFFF-FFFFFB020000}" r="I32" connectionId="0">
    <xmlCellPr id="1" xr6:uid="{00000000-0010-0000-FB02-000001000000}" uniqueName="P1078142">
      <xmlPr mapId="1" xpath="/TFI-IZD-POD/NTD-GFI-IZD-POD_1000378/P1078142" xmlDataType="decimal"/>
    </xmlCellPr>
  </singleXmlCell>
  <singleXmlCell id="777" xr6:uid="{00000000-000C-0000-FFFF-FFFFFC020000}" r="H33" connectionId="0">
    <xmlCellPr id="1" xr6:uid="{00000000-0010-0000-FC02-000001000000}" uniqueName="P1078143">
      <xmlPr mapId="1" xpath="/TFI-IZD-POD/NTD-GFI-IZD-POD_1000378/P1078143" xmlDataType="decimal"/>
    </xmlCellPr>
  </singleXmlCell>
  <singleXmlCell id="778" xr6:uid="{00000000-000C-0000-FFFF-FFFFFD020000}" r="I33" connectionId="0">
    <xmlCellPr id="1" xr6:uid="{00000000-0010-0000-FD02-000001000000}" uniqueName="P1078144">
      <xmlPr mapId="1" xpath="/TFI-IZD-POD/NTD-GFI-IZD-POD_1000378/P1078144" xmlDataType="decimal"/>
    </xmlCellPr>
  </singleXmlCell>
  <singleXmlCell id="779" xr6:uid="{00000000-000C-0000-FFFF-FFFFFE020000}" r="H34" connectionId="0">
    <xmlCellPr id="1" xr6:uid="{00000000-0010-0000-FE02-000001000000}" uniqueName="P1078145">
      <xmlPr mapId="1" xpath="/TFI-IZD-POD/NTD-GFI-IZD-POD_1000378/P1078145" xmlDataType="decimal"/>
    </xmlCellPr>
  </singleXmlCell>
  <singleXmlCell id="780" xr6:uid="{00000000-000C-0000-FFFF-FFFFFF020000}" r="I34" connectionId="0">
    <xmlCellPr id="1" xr6:uid="{00000000-0010-0000-FF02-000001000000}" uniqueName="P1078146">
      <xmlPr mapId="1" xpath="/TFI-IZD-POD/NTD-GFI-IZD-POD_1000378/P1078146" xmlDataType="decimal"/>
    </xmlCellPr>
  </singleXmlCell>
  <singleXmlCell id="781" xr6:uid="{00000000-000C-0000-FFFF-FFFF00030000}" r="H35" connectionId="0">
    <xmlCellPr id="1" xr6:uid="{00000000-0010-0000-0003-000001000000}" uniqueName="P1078147">
      <xmlPr mapId="1" xpath="/TFI-IZD-POD/NTD-GFI-IZD-POD_1000378/P1078147" xmlDataType="decimal"/>
    </xmlCellPr>
  </singleXmlCell>
  <singleXmlCell id="782" xr6:uid="{00000000-000C-0000-FFFF-FFFF01030000}" r="I35" connectionId="0">
    <xmlCellPr id="1" xr6:uid="{00000000-0010-0000-0103-000001000000}" uniqueName="P1078148">
      <xmlPr mapId="1" xpath="/TFI-IZD-POD/NTD-GFI-IZD-POD_1000378/P1078148" xmlDataType="decimal"/>
    </xmlCellPr>
  </singleXmlCell>
  <singleXmlCell id="783" xr6:uid="{00000000-000C-0000-FFFF-FFFF02030000}" r="H36" connectionId="0">
    <xmlCellPr id="1" xr6:uid="{00000000-0010-0000-0203-000001000000}" uniqueName="P1078149">
      <xmlPr mapId="1" xpath="/TFI-IZD-POD/NTD-GFI-IZD-POD_1000378/P1078149" xmlDataType="decimal"/>
    </xmlCellPr>
  </singleXmlCell>
  <singleXmlCell id="784" xr6:uid="{00000000-000C-0000-FFFF-FFFF03030000}" r="I36" connectionId="0">
    <xmlCellPr id="1" xr6:uid="{00000000-0010-0000-0303-000001000000}" uniqueName="P1078150">
      <xmlPr mapId="1" xpath="/TFI-IZD-POD/NTD-GFI-IZD-POD_1000378/P1078150" xmlDataType="decimal"/>
    </xmlCellPr>
  </singleXmlCell>
  <singleXmlCell id="785" xr6:uid="{00000000-000C-0000-FFFF-FFFF04030000}" r="H38" connectionId="0">
    <xmlCellPr id="1" xr6:uid="{00000000-0010-0000-0403-000001000000}" uniqueName="P1078151">
      <xmlPr mapId="1" xpath="/TFI-IZD-POD/NTD-GFI-IZD-POD_1000378/P1078151" xmlDataType="decimal"/>
    </xmlCellPr>
  </singleXmlCell>
  <singleXmlCell id="786" xr6:uid="{00000000-000C-0000-FFFF-FFFF05030000}" r="I38" connectionId="0">
    <xmlCellPr id="1" xr6:uid="{00000000-0010-0000-0503-000001000000}" uniqueName="P1078152">
      <xmlPr mapId="1" xpath="/TFI-IZD-POD/NTD-GFI-IZD-POD_1000378/P1078152" xmlDataType="decimal"/>
    </xmlCellPr>
  </singleXmlCell>
  <singleXmlCell id="787" xr6:uid="{00000000-000C-0000-FFFF-FFFF06030000}" r="H39" connectionId="0">
    <xmlCellPr id="1" xr6:uid="{00000000-0010-0000-0603-000001000000}" uniqueName="P1078153">
      <xmlPr mapId="1" xpath="/TFI-IZD-POD/NTD-GFI-IZD-POD_1000378/P1078153" xmlDataType="decimal"/>
    </xmlCellPr>
  </singleXmlCell>
  <singleXmlCell id="788" xr6:uid="{00000000-000C-0000-FFFF-FFFF07030000}" r="I39" connectionId="0">
    <xmlCellPr id="1" xr6:uid="{00000000-0010-0000-0703-000001000000}" uniqueName="P1078154">
      <xmlPr mapId="1" xpath="/TFI-IZD-POD/NTD-GFI-IZD-POD_1000378/P1078154" xmlDataType="decimal"/>
    </xmlCellPr>
  </singleXmlCell>
  <singleXmlCell id="789" xr6:uid="{00000000-000C-0000-FFFF-FFFF08030000}" r="H40" connectionId="0">
    <xmlCellPr id="1" xr6:uid="{00000000-0010-0000-0803-000001000000}" uniqueName="P1078155">
      <xmlPr mapId="1" xpath="/TFI-IZD-POD/NTD-GFI-IZD-POD_1000378/P1078155" xmlDataType="decimal"/>
    </xmlCellPr>
  </singleXmlCell>
  <singleXmlCell id="790" xr6:uid="{00000000-000C-0000-FFFF-FFFF09030000}" r="I40" connectionId="0">
    <xmlCellPr id="1" xr6:uid="{00000000-0010-0000-0903-000001000000}" uniqueName="P1078156">
      <xmlPr mapId="1" xpath="/TFI-IZD-POD/NTD-GFI-IZD-POD_1000378/P1078156" xmlDataType="decimal"/>
    </xmlCellPr>
  </singleXmlCell>
  <singleXmlCell id="791" xr6:uid="{00000000-000C-0000-FFFF-FFFF0A030000}" r="H41" connectionId="0">
    <xmlCellPr id="1" xr6:uid="{00000000-0010-0000-0A03-000001000000}" uniqueName="P1078157">
      <xmlPr mapId="1" xpath="/TFI-IZD-POD/NTD-GFI-IZD-POD_1000378/P1078157" xmlDataType="decimal"/>
    </xmlCellPr>
  </singleXmlCell>
  <singleXmlCell id="792" xr6:uid="{00000000-000C-0000-FFFF-FFFF0B030000}" r="I41" connectionId="0">
    <xmlCellPr id="1" xr6:uid="{00000000-0010-0000-0B03-000001000000}" uniqueName="P1078158">
      <xmlPr mapId="1" xpath="/TFI-IZD-POD/NTD-GFI-IZD-POD_1000378/P1078158" xmlDataType="decimal"/>
    </xmlCellPr>
  </singleXmlCell>
  <singleXmlCell id="793" xr6:uid="{00000000-000C-0000-FFFF-FFFF0C030000}" r="H42" connectionId="0">
    <xmlCellPr id="1" xr6:uid="{00000000-0010-0000-0C03-000001000000}" uniqueName="P1078159">
      <xmlPr mapId="1" xpath="/TFI-IZD-POD/NTD-GFI-IZD-POD_1000378/P1078159" xmlDataType="decimal"/>
    </xmlCellPr>
  </singleXmlCell>
  <singleXmlCell id="794" xr6:uid="{00000000-000C-0000-FFFF-FFFF0D030000}" r="I42" connectionId="0">
    <xmlCellPr id="1" xr6:uid="{00000000-0010-0000-0D03-000001000000}" uniqueName="P1078160">
      <xmlPr mapId="1" xpath="/TFI-IZD-POD/NTD-GFI-IZD-POD_1000378/P1078160" xmlDataType="decimal"/>
    </xmlCellPr>
  </singleXmlCell>
  <singleXmlCell id="795" xr6:uid="{00000000-000C-0000-FFFF-FFFF0E030000}" r="H43" connectionId="0">
    <xmlCellPr id="1" xr6:uid="{00000000-0010-0000-0E03-000001000000}" uniqueName="P1078161">
      <xmlPr mapId="1" xpath="/TFI-IZD-POD/NTD-GFI-IZD-POD_1000378/P1078161" xmlDataType="decimal"/>
    </xmlCellPr>
  </singleXmlCell>
  <singleXmlCell id="796" xr6:uid="{00000000-000C-0000-FFFF-FFFF0F030000}" r="I43" connectionId="0">
    <xmlCellPr id="1" xr6:uid="{00000000-0010-0000-0F03-000001000000}" uniqueName="P1078162">
      <xmlPr mapId="1" xpath="/TFI-IZD-POD/NTD-GFI-IZD-POD_1000378/P1078162" xmlDataType="decimal"/>
    </xmlCellPr>
  </singleXmlCell>
  <singleXmlCell id="797" xr6:uid="{00000000-000C-0000-FFFF-FFFF10030000}" r="H44" connectionId="0">
    <xmlCellPr id="1" xr6:uid="{00000000-0010-0000-1003-000001000000}" uniqueName="P1078163">
      <xmlPr mapId="1" xpath="/TFI-IZD-POD/NTD-GFI-IZD-POD_1000378/P1078163" xmlDataType="decimal"/>
    </xmlCellPr>
  </singleXmlCell>
  <singleXmlCell id="798" xr6:uid="{00000000-000C-0000-FFFF-FFFF11030000}" r="I44" connectionId="0">
    <xmlCellPr id="1" xr6:uid="{00000000-0010-0000-1103-000001000000}" uniqueName="P1078164">
      <xmlPr mapId="1" xpath="/TFI-IZD-POD/NTD-GFI-IZD-POD_1000378/P1078164" xmlDataType="decimal"/>
    </xmlCellPr>
  </singleXmlCell>
  <singleXmlCell id="799" xr6:uid="{00000000-000C-0000-FFFF-FFFF12030000}" r="H45" connectionId="0">
    <xmlCellPr id="1" xr6:uid="{00000000-0010-0000-1203-000001000000}" uniqueName="P1078165">
      <xmlPr mapId="1" xpath="/TFI-IZD-POD/NTD-GFI-IZD-POD_1000378/P1078165" xmlDataType="decimal"/>
    </xmlCellPr>
  </singleXmlCell>
  <singleXmlCell id="800" xr6:uid="{00000000-000C-0000-FFFF-FFFF13030000}" r="I45" connectionId="0">
    <xmlCellPr id="1" xr6:uid="{00000000-0010-0000-1303-000001000000}" uniqueName="P1078166">
      <xmlPr mapId="1" xpath="/TFI-IZD-POD/NTD-GFI-IZD-POD_1000378/P1078166" xmlDataType="decimal"/>
    </xmlCellPr>
  </singleXmlCell>
  <singleXmlCell id="801" xr6:uid="{00000000-000C-0000-FFFF-FFFF14030000}" r="H46" connectionId="0">
    <xmlCellPr id="1" xr6:uid="{00000000-0010-0000-1403-000001000000}" uniqueName="P1078167">
      <xmlPr mapId="1" xpath="/TFI-IZD-POD/NTD-GFI-IZD-POD_1000378/P1078167" xmlDataType="decimal"/>
    </xmlCellPr>
  </singleXmlCell>
  <singleXmlCell id="802" xr6:uid="{00000000-000C-0000-FFFF-FFFF15030000}" r="I46" connectionId="0">
    <xmlCellPr id="1" xr6:uid="{00000000-0010-0000-1503-000001000000}" uniqueName="P1078168">
      <xmlPr mapId="1" xpath="/TFI-IZD-POD/NTD-GFI-IZD-POD_1000378/P1078168" xmlDataType="decimal"/>
    </xmlCellPr>
  </singleXmlCell>
  <singleXmlCell id="803" xr6:uid="{00000000-000C-0000-FFFF-FFFF16030000}" r="H47" connectionId="0">
    <xmlCellPr id="1" xr6:uid="{00000000-0010-0000-1603-000001000000}" uniqueName="P1078169">
      <xmlPr mapId="1" xpath="/TFI-IZD-POD/NTD-GFI-IZD-POD_1000378/P1078169" xmlDataType="decimal"/>
    </xmlCellPr>
  </singleXmlCell>
  <singleXmlCell id="804" xr6:uid="{00000000-000C-0000-FFFF-FFFF17030000}" r="I47" connectionId="0">
    <xmlCellPr id="1" xr6:uid="{00000000-0010-0000-1703-000001000000}" uniqueName="P1078170">
      <xmlPr mapId="1" xpath="/TFI-IZD-POD/NTD-GFI-IZD-POD_1000378/P1078170" xmlDataType="decimal"/>
    </xmlCellPr>
  </singleXmlCell>
  <singleXmlCell id="805" xr6:uid="{00000000-000C-0000-FFFF-FFFF18030000}" r="H48" connectionId="0">
    <xmlCellPr id="1" xr6:uid="{00000000-0010-0000-1803-000001000000}" uniqueName="P1078171">
      <xmlPr mapId="1" xpath="/TFI-IZD-POD/NTD-GFI-IZD-POD_1000378/P1078171" xmlDataType="decimal"/>
    </xmlCellPr>
  </singleXmlCell>
  <singleXmlCell id="806" xr6:uid="{00000000-000C-0000-FFFF-FFFF19030000}" r="I48" connectionId="0">
    <xmlCellPr id="1" xr6:uid="{00000000-0010-0000-1903-000001000000}" uniqueName="P1078172">
      <xmlPr mapId="1" xpath="/TFI-IZD-POD/NTD-GFI-IZD-POD_1000378/P1078172" xmlDataType="decimal"/>
    </xmlCellPr>
  </singleXmlCell>
  <singleXmlCell id="807" xr6:uid="{00000000-000C-0000-FFFF-FFFF1A030000}" r="H49" connectionId="0">
    <xmlCellPr id="1" xr6:uid="{00000000-0010-0000-1A03-000001000000}" uniqueName="P1078173">
      <xmlPr mapId="1" xpath="/TFI-IZD-POD/NTD-GFI-IZD-POD_1000378/P1078173" xmlDataType="decimal"/>
    </xmlCellPr>
  </singleXmlCell>
  <singleXmlCell id="808" xr6:uid="{00000000-000C-0000-FFFF-FFFF1B030000}" r="I49" connectionId="0">
    <xmlCellPr id="1" xr6:uid="{00000000-0010-0000-1B03-000001000000}" uniqueName="P1078174">
      <xmlPr mapId="1" xpath="/TFI-IZD-POD/NTD-GFI-IZD-POD_1000378/P1078174" xmlDataType="decimal"/>
    </xmlCellPr>
  </singleXmlCell>
  <singleXmlCell id="809" xr6:uid="{00000000-000C-0000-FFFF-FFFF1C030000}" r="H50" connectionId="0">
    <xmlCellPr id="1" xr6:uid="{00000000-0010-0000-1C03-000001000000}" uniqueName="P1078175">
      <xmlPr mapId="1" xpath="/TFI-IZD-POD/NTD-GFI-IZD-POD_1000378/P1078175" xmlDataType="decimal"/>
    </xmlCellPr>
  </singleXmlCell>
  <singleXmlCell id="810" xr6:uid="{00000000-000C-0000-FFFF-FFFF1D030000}" r="I50" connectionId="0">
    <xmlCellPr id="1" xr6:uid="{00000000-0010-0000-1D03-000001000000}" uniqueName="P1078176">
      <xmlPr mapId="1" xpath="/TFI-IZD-POD/NTD-GFI-IZD-POD_1000378/P1078176" xmlDataType="decimal"/>
    </xmlCellPr>
  </singleXmlCell>
  <singleXmlCell id="811" xr6:uid="{00000000-000C-0000-FFFF-FFFF1E030000}" r="H51" connectionId="0">
    <xmlCellPr id="1" xr6:uid="{00000000-0010-0000-1E03-000001000000}" uniqueName="P1078177">
      <xmlPr mapId="1" xpath="/TFI-IZD-POD/NTD-GFI-IZD-POD_1000378/P1078177" xmlDataType="decimal"/>
    </xmlCellPr>
  </singleXmlCell>
  <singleXmlCell id="812" xr6:uid="{00000000-000C-0000-FFFF-FFFF1F030000}" r="I51" connectionId="0">
    <xmlCellPr id="1" xr6:uid="{00000000-0010-0000-1F03-000001000000}" uniqueName="P1078178">
      <xmlPr mapId="1" xpath="/TFI-IZD-POD/NTD-GFI-IZD-POD_1000378/P1078178" xmlDataType="decimal"/>
    </xmlCellPr>
  </singleXmlCell>
  <singleXmlCell id="813" xr6:uid="{00000000-000C-0000-FFFF-FFFF20030000}" r="H52" connectionId="0">
    <xmlCellPr id="1" xr6:uid="{00000000-0010-0000-2003-000001000000}" uniqueName="P1078179">
      <xmlPr mapId="1" xpath="/TFI-IZD-POD/NTD-GFI-IZD-POD_1000378/P1078179" xmlDataType="decimal"/>
    </xmlCellPr>
  </singleXmlCell>
  <singleXmlCell id="814" xr6:uid="{00000000-000C-0000-FFFF-FFFF21030000}" r="I52" connectionId="0">
    <xmlCellPr id="1" xr6:uid="{00000000-0010-0000-2103-000001000000}" uniqueName="P1078180">
      <xmlPr mapId="1" xpath="/TFI-IZD-POD/NTD-GFI-IZD-POD_1000378/P1078180" xmlDataType="decimal"/>
    </xmlCellPr>
  </singleXmlCell>
  <singleXmlCell id="815" xr6:uid="{00000000-000C-0000-FFFF-FFFF22030000}" r="H53" connectionId="0">
    <xmlCellPr id="1" xr6:uid="{00000000-0010-0000-2203-000001000000}" uniqueName="P1078181">
      <xmlPr mapId="1" xpath="/TFI-IZD-POD/NTD-GFI-IZD-POD_1000378/P1078181" xmlDataType="decimal"/>
    </xmlCellPr>
  </singleXmlCell>
  <singleXmlCell id="816" xr6:uid="{00000000-000C-0000-FFFF-FFFF23030000}" r="I53" connectionId="0">
    <xmlCellPr id="1" xr6:uid="{00000000-0010-0000-2303-000001000000}" uniqueName="P1078182">
      <xmlPr mapId="1" xpath="/TFI-IZD-POD/NTD-GFI-IZD-POD_1000378/P1078182" xmlDataType="decimal"/>
    </xmlCellPr>
  </singleXmlCell>
  <singleXmlCell id="750" xr6:uid="{00000000-000C-0000-FFFF-FFFF24030000}" r="I18" connectionId="0">
    <xmlCellPr id="1" xr6:uid="{00000000-0010-0000-2403-000001000000}" uniqueName="P1078116">
      <xmlPr mapId="1" xpath="/TFI-IZD-POD/NTD-GFI-IZD-POD_1000378/P1078116" xmlDataType="decimal"/>
    </xmlCellPr>
  </singleXmlCell>
  <singleXmlCell id="749" xr6:uid="{00000000-000C-0000-FFFF-FFFF25030000}" r="H18" connectionId="0">
    <xmlCellPr id="1" xr6:uid="{00000000-0010-0000-2503-000001000000}" uniqueName="P1078115">
      <xmlPr mapId="1" xpath="/TFI-IZD-POD/NTD-GFI-IZD-POD_1000378/P1078115" xmlDataType="decimal"/>
    </xmlCellPr>
  </singleXmlCell>
  <singleXmlCell id="754" xr6:uid="{00000000-000C-0000-FFFF-FFFF26030000}" r="I20" connectionId="0">
    <xmlCellPr id="1" xr6:uid="{00000000-0010-0000-2603-000001000000}" uniqueName="P1078120">
      <xmlPr mapId="1" xpath="/TFI-IZD-POD/NTD-GFI-IZD-POD_1000378/P1078120" xmlDataType="decimal"/>
    </xmlCellPr>
  </singleXmlCell>
  <singleXmlCell id="753" xr6:uid="{00000000-000C-0000-FFFF-FFFF27030000}" r="H20" connectionId="0">
    <xmlCellPr id="1" xr6:uid="{00000000-0010-0000-2703-000001000000}" uniqueName="P1078119">
      <xmlPr mapId="1" xpath="/TFI-IZD-POD/NTD-GFI-IZD-POD_1000378/P1078119"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33" xr6:uid="{00000000-000C-0000-FFFF-FFFF28030000}" r="H7" connectionId="0">
    <xmlCellPr id="1" xr6:uid="{00000000-0010-0000-2803-000001000000}" uniqueName="P1073415">
      <xmlPr mapId="1" xpath="/TFI-IZD-POD/IPK-GFI-IZD-POD_1000380/P1073415" xmlDataType="decimal"/>
    </xmlCellPr>
  </singleXmlCell>
  <singleXmlCell id="834" xr6:uid="{00000000-000C-0000-FFFF-FFFF29030000}" r="I7" connectionId="0">
    <xmlCellPr id="1" xr6:uid="{00000000-0010-0000-2903-000001000000}" uniqueName="P1078183">
      <xmlPr mapId="1" xpath="/TFI-IZD-POD/IPK-GFI-IZD-POD_1000380/P1078183" xmlDataType="decimal"/>
    </xmlCellPr>
  </singleXmlCell>
  <singleXmlCell id="835" xr6:uid="{00000000-000C-0000-FFFF-FFFF2A030000}" r="J7" connectionId="0">
    <xmlCellPr id="1" xr6:uid="{00000000-0010-0000-2A03-000001000000}" uniqueName="P1078184">
      <xmlPr mapId="1" xpath="/TFI-IZD-POD/IPK-GFI-IZD-POD_1000380/P1078184" xmlDataType="decimal"/>
    </xmlCellPr>
  </singleXmlCell>
  <singleXmlCell id="836" xr6:uid="{00000000-000C-0000-FFFF-FFFF2B030000}" r="K7" connectionId="0">
    <xmlCellPr id="1" xr6:uid="{00000000-0010-0000-2B03-000001000000}" uniqueName="P1078185">
      <xmlPr mapId="1" xpath="/TFI-IZD-POD/IPK-GFI-IZD-POD_1000380/P1078185" xmlDataType="decimal"/>
    </xmlCellPr>
  </singleXmlCell>
  <singleXmlCell id="837" xr6:uid="{00000000-000C-0000-FFFF-FFFF2C030000}" r="L7" connectionId="0">
    <xmlCellPr id="1" xr6:uid="{00000000-0010-0000-2C03-000001000000}" uniqueName="P1078186">
      <xmlPr mapId="1" xpath="/TFI-IZD-POD/IPK-GFI-IZD-POD_1000380/P1078186" xmlDataType="decimal"/>
    </xmlCellPr>
  </singleXmlCell>
  <singleXmlCell id="838" xr6:uid="{00000000-000C-0000-FFFF-FFFF2D030000}" r="M7" connectionId="0">
    <xmlCellPr id="1" xr6:uid="{00000000-0010-0000-2D03-000001000000}" uniqueName="P1078187">
      <xmlPr mapId="1" xpath="/TFI-IZD-POD/IPK-GFI-IZD-POD_1000380/P1078187" xmlDataType="decimal"/>
    </xmlCellPr>
  </singleXmlCell>
  <singleXmlCell id="839" xr6:uid="{00000000-000C-0000-FFFF-FFFF2E030000}" r="N7" connectionId="0">
    <xmlCellPr id="1" xr6:uid="{00000000-0010-0000-2E03-000001000000}" uniqueName="P1078188">
      <xmlPr mapId="1" xpath="/TFI-IZD-POD/IPK-GFI-IZD-POD_1000380/P1078188" xmlDataType="decimal"/>
    </xmlCellPr>
  </singleXmlCell>
  <singleXmlCell id="840" xr6:uid="{00000000-000C-0000-FFFF-FFFF2F030000}" r="O7" connectionId="0">
    <xmlCellPr id="1" xr6:uid="{00000000-0010-0000-2F03-000001000000}" uniqueName="P1078189">
      <xmlPr mapId="1" xpath="/TFI-IZD-POD/IPK-GFI-IZD-POD_1000380/P1078189" xmlDataType="decimal"/>
    </xmlCellPr>
  </singleXmlCell>
  <singleXmlCell id="841" xr6:uid="{00000000-000C-0000-FFFF-FFFF30030000}" r="P7" connectionId="0">
    <xmlCellPr id="1" xr6:uid="{00000000-0010-0000-3003-000001000000}" uniqueName="P1081532">
      <xmlPr mapId="1" xpath="/TFI-IZD-POD/IPK-GFI-IZD-POD_1000380/P1081532" xmlDataType="decimal"/>
    </xmlCellPr>
  </singleXmlCell>
  <singleXmlCell id="842" xr6:uid="{00000000-000C-0000-FFFF-FFFF31030000}" r="Q7" connectionId="0">
    <xmlCellPr id="1" xr6:uid="{00000000-0010-0000-3103-000001000000}" uniqueName="P1081533">
      <xmlPr mapId="1" xpath="/TFI-IZD-POD/IPK-GFI-IZD-POD_1000380/P1081533" xmlDataType="decimal"/>
    </xmlCellPr>
  </singleXmlCell>
  <singleXmlCell id="843" xr6:uid="{00000000-000C-0000-FFFF-FFFF32030000}" r="R7" connectionId="0">
    <xmlCellPr id="1" xr6:uid="{00000000-0010-0000-3203-000001000000}" uniqueName="P1081534">
      <xmlPr mapId="1" xpath="/TFI-IZD-POD/IPK-GFI-IZD-POD_1000380/P1081534" xmlDataType="decimal"/>
    </xmlCellPr>
  </singleXmlCell>
  <singleXmlCell id="844" xr6:uid="{00000000-000C-0000-FFFF-FFFF33030000}" r="U7" connectionId="0">
    <xmlCellPr id="1" xr6:uid="{00000000-0010-0000-3303-000001000000}" uniqueName="P1081535">
      <xmlPr mapId="1" xpath="/TFI-IZD-POD/IPK-GFI-IZD-POD_1000380/P1081535" xmlDataType="decimal"/>
    </xmlCellPr>
  </singleXmlCell>
  <singleXmlCell id="845" xr6:uid="{00000000-000C-0000-FFFF-FFFF34030000}" r="V7" connectionId="0">
    <xmlCellPr id="1" xr6:uid="{00000000-0010-0000-3403-000001000000}" uniqueName="P1081536">
      <xmlPr mapId="1" xpath="/TFI-IZD-POD/IPK-GFI-IZD-POD_1000380/P1081536" xmlDataType="decimal"/>
    </xmlCellPr>
  </singleXmlCell>
  <singleXmlCell id="846" xr6:uid="{00000000-000C-0000-FFFF-FFFF35030000}" r="W7" connectionId="0">
    <xmlCellPr id="1" xr6:uid="{00000000-0010-0000-3503-000001000000}" uniqueName="P1081537">
      <xmlPr mapId="1" xpath="/TFI-IZD-POD/IPK-GFI-IZD-POD_1000380/P1081537" xmlDataType="decimal"/>
    </xmlCellPr>
  </singleXmlCell>
  <singleXmlCell id="847" xr6:uid="{00000000-000C-0000-FFFF-FFFF36030000}" r="X7" connectionId="0">
    <xmlCellPr id="1" xr6:uid="{00000000-0010-0000-3603-000001000000}" uniqueName="P1081538">
      <xmlPr mapId="1" xpath="/TFI-IZD-POD/IPK-GFI-IZD-POD_1000380/P1081538" xmlDataType="decimal"/>
    </xmlCellPr>
  </singleXmlCell>
  <singleXmlCell id="848" xr6:uid="{00000000-000C-0000-FFFF-FFFF37030000}" r="Y7" connectionId="0">
    <xmlCellPr id="1" xr6:uid="{00000000-0010-0000-3703-000001000000}" uniqueName="P1081539">
      <xmlPr mapId="1" xpath="/TFI-IZD-POD/IPK-GFI-IZD-POD_1000380/P1081539" xmlDataType="decimal"/>
    </xmlCellPr>
  </singleXmlCell>
  <singleXmlCell id="849" xr6:uid="{00000000-000C-0000-FFFF-FFFF38030000}" r="H8" connectionId="0">
    <xmlCellPr id="1" xr6:uid="{00000000-0010-0000-3803-000001000000}" uniqueName="P1078190">
      <xmlPr mapId="1" xpath="/TFI-IZD-POD/IPK-GFI-IZD-POD_1000380/P1078190" xmlDataType="decimal"/>
    </xmlCellPr>
  </singleXmlCell>
  <singleXmlCell id="850" xr6:uid="{00000000-000C-0000-FFFF-FFFF39030000}" r="I8" connectionId="0">
    <xmlCellPr id="1" xr6:uid="{00000000-0010-0000-3903-000001000000}" uniqueName="P1078191">
      <xmlPr mapId="1" xpath="/TFI-IZD-POD/IPK-GFI-IZD-POD_1000380/P1078191" xmlDataType="decimal"/>
    </xmlCellPr>
  </singleXmlCell>
  <singleXmlCell id="851" xr6:uid="{00000000-000C-0000-FFFF-FFFF3A030000}" r="J8" connectionId="0">
    <xmlCellPr id="1" xr6:uid="{00000000-0010-0000-3A03-000001000000}" uniqueName="P1078192">
      <xmlPr mapId="1" xpath="/TFI-IZD-POD/IPK-GFI-IZD-POD_1000380/P1078192" xmlDataType="decimal"/>
    </xmlCellPr>
  </singleXmlCell>
  <singleXmlCell id="852" xr6:uid="{00000000-000C-0000-FFFF-FFFF3B030000}" r="K8" connectionId="0">
    <xmlCellPr id="1" xr6:uid="{00000000-0010-0000-3B03-000001000000}" uniqueName="P1078193">
      <xmlPr mapId="1" xpath="/TFI-IZD-POD/IPK-GFI-IZD-POD_1000380/P1078193" xmlDataType="decimal"/>
    </xmlCellPr>
  </singleXmlCell>
  <singleXmlCell id="853" xr6:uid="{00000000-000C-0000-FFFF-FFFF3C030000}" r="L8" connectionId="0">
    <xmlCellPr id="1" xr6:uid="{00000000-0010-0000-3C03-000001000000}" uniqueName="P1078194">
      <xmlPr mapId="1" xpath="/TFI-IZD-POD/IPK-GFI-IZD-POD_1000380/P1078194" xmlDataType="decimal"/>
    </xmlCellPr>
  </singleXmlCell>
  <singleXmlCell id="854" xr6:uid="{00000000-000C-0000-FFFF-FFFF3D030000}" r="M8" connectionId="0">
    <xmlCellPr id="1" xr6:uid="{00000000-0010-0000-3D03-000001000000}" uniqueName="P1078195">
      <xmlPr mapId="1" xpath="/TFI-IZD-POD/IPK-GFI-IZD-POD_1000380/P1078195" xmlDataType="decimal"/>
    </xmlCellPr>
  </singleXmlCell>
  <singleXmlCell id="855" xr6:uid="{00000000-000C-0000-FFFF-FFFF3E030000}" r="N8" connectionId="0">
    <xmlCellPr id="1" xr6:uid="{00000000-0010-0000-3E03-000001000000}" uniqueName="P1078196">
      <xmlPr mapId="1" xpath="/TFI-IZD-POD/IPK-GFI-IZD-POD_1000380/P1078196" xmlDataType="decimal"/>
    </xmlCellPr>
  </singleXmlCell>
  <singleXmlCell id="856" xr6:uid="{00000000-000C-0000-FFFF-FFFF3F030000}" r="O8" connectionId="0">
    <xmlCellPr id="1" xr6:uid="{00000000-0010-0000-3F03-000001000000}" uniqueName="P1078197">
      <xmlPr mapId="1" xpath="/TFI-IZD-POD/IPK-GFI-IZD-POD_1000380/P1078197" xmlDataType="decimal"/>
    </xmlCellPr>
  </singleXmlCell>
  <singleXmlCell id="857" xr6:uid="{00000000-000C-0000-FFFF-FFFF40030000}" r="P8" connectionId="0">
    <xmlCellPr id="1" xr6:uid="{00000000-0010-0000-4003-000001000000}" uniqueName="P1081540">
      <xmlPr mapId="1" xpath="/TFI-IZD-POD/IPK-GFI-IZD-POD_1000380/P1081540" xmlDataType="decimal"/>
    </xmlCellPr>
  </singleXmlCell>
  <singleXmlCell id="858" xr6:uid="{00000000-000C-0000-FFFF-FFFF41030000}" r="Q8" connectionId="0">
    <xmlCellPr id="1" xr6:uid="{00000000-0010-0000-4103-000001000000}" uniqueName="P1081546">
      <xmlPr mapId="1" xpath="/TFI-IZD-POD/IPK-GFI-IZD-POD_1000380/P1081546" xmlDataType="decimal"/>
    </xmlCellPr>
  </singleXmlCell>
  <singleXmlCell id="859" xr6:uid="{00000000-000C-0000-FFFF-FFFF42030000}" r="R8" connectionId="0">
    <xmlCellPr id="1" xr6:uid="{00000000-0010-0000-4203-000001000000}" uniqueName="P1081648">
      <xmlPr mapId="1" xpath="/TFI-IZD-POD/IPK-GFI-IZD-POD_1000380/P1081648" xmlDataType="decimal"/>
    </xmlCellPr>
  </singleXmlCell>
  <singleXmlCell id="860" xr6:uid="{00000000-000C-0000-FFFF-FFFF43030000}" r="U8" connectionId="0">
    <xmlCellPr id="1" xr6:uid="{00000000-0010-0000-4303-000001000000}" uniqueName="P1081649">
      <xmlPr mapId="1" xpath="/TFI-IZD-POD/IPK-GFI-IZD-POD_1000380/P1081649" xmlDataType="decimal"/>
    </xmlCellPr>
  </singleXmlCell>
  <singleXmlCell id="861" xr6:uid="{00000000-000C-0000-FFFF-FFFF44030000}" r="V8" connectionId="0">
    <xmlCellPr id="1" xr6:uid="{00000000-0010-0000-4403-000001000000}" uniqueName="P1081651">
      <xmlPr mapId="1" xpath="/TFI-IZD-POD/IPK-GFI-IZD-POD_1000380/P1081651" xmlDataType="decimal"/>
    </xmlCellPr>
  </singleXmlCell>
  <singleXmlCell id="862" xr6:uid="{00000000-000C-0000-FFFF-FFFF45030000}" r="W8" connectionId="0">
    <xmlCellPr id="1" xr6:uid="{00000000-0010-0000-4503-000001000000}" uniqueName="P1081656">
      <xmlPr mapId="1" xpath="/TFI-IZD-POD/IPK-GFI-IZD-POD_1000380/P1081656" xmlDataType="decimal"/>
    </xmlCellPr>
  </singleXmlCell>
  <singleXmlCell id="863" xr6:uid="{00000000-000C-0000-FFFF-FFFF46030000}" r="X8" connectionId="0">
    <xmlCellPr id="1" xr6:uid="{00000000-0010-0000-4603-000001000000}" uniqueName="P1081658">
      <xmlPr mapId="1" xpath="/TFI-IZD-POD/IPK-GFI-IZD-POD_1000380/P1081658" xmlDataType="decimal"/>
    </xmlCellPr>
  </singleXmlCell>
  <singleXmlCell id="864" xr6:uid="{00000000-000C-0000-FFFF-FFFF47030000}" r="Y8" connectionId="0">
    <xmlCellPr id="1" xr6:uid="{00000000-0010-0000-4703-000001000000}" uniqueName="P1081660">
      <xmlPr mapId="1" xpath="/TFI-IZD-POD/IPK-GFI-IZD-POD_1000380/P1081660" xmlDataType="decimal"/>
    </xmlCellPr>
  </singleXmlCell>
  <singleXmlCell id="865" xr6:uid="{00000000-000C-0000-FFFF-FFFF48030000}" r="H9" connectionId="0">
    <xmlCellPr id="1" xr6:uid="{00000000-0010-0000-4803-000001000000}" uniqueName="P1078198">
      <xmlPr mapId="1" xpath="/TFI-IZD-POD/IPK-GFI-IZD-POD_1000380/P1078198" xmlDataType="decimal"/>
    </xmlCellPr>
  </singleXmlCell>
  <singleXmlCell id="866" xr6:uid="{00000000-000C-0000-FFFF-FFFF49030000}" r="I9" connectionId="0">
    <xmlCellPr id="1" xr6:uid="{00000000-0010-0000-4903-000001000000}" uniqueName="P1078199">
      <xmlPr mapId="1" xpath="/TFI-IZD-POD/IPK-GFI-IZD-POD_1000380/P1078199" xmlDataType="decimal"/>
    </xmlCellPr>
  </singleXmlCell>
  <singleXmlCell id="867" xr6:uid="{00000000-000C-0000-FFFF-FFFF4A030000}" r="J9" connectionId="0">
    <xmlCellPr id="1" xr6:uid="{00000000-0010-0000-4A03-000001000000}" uniqueName="P1078200">
      <xmlPr mapId="1" xpath="/TFI-IZD-POD/IPK-GFI-IZD-POD_1000380/P1078200" xmlDataType="decimal"/>
    </xmlCellPr>
  </singleXmlCell>
  <singleXmlCell id="868" xr6:uid="{00000000-000C-0000-FFFF-FFFF4B030000}" r="K9" connectionId="0">
    <xmlCellPr id="1" xr6:uid="{00000000-0010-0000-4B03-000001000000}" uniqueName="P1078201">
      <xmlPr mapId="1" xpath="/TFI-IZD-POD/IPK-GFI-IZD-POD_1000380/P1078201" xmlDataType="decimal"/>
    </xmlCellPr>
  </singleXmlCell>
  <singleXmlCell id="869" xr6:uid="{00000000-000C-0000-FFFF-FFFF4C030000}" r="L9" connectionId="0">
    <xmlCellPr id="1" xr6:uid="{00000000-0010-0000-4C03-000001000000}" uniqueName="P1078202">
      <xmlPr mapId="1" xpath="/TFI-IZD-POD/IPK-GFI-IZD-POD_1000380/P1078202" xmlDataType="decimal"/>
    </xmlCellPr>
  </singleXmlCell>
  <singleXmlCell id="870" xr6:uid="{00000000-000C-0000-FFFF-FFFF4D030000}" r="M9" connectionId="0">
    <xmlCellPr id="1" xr6:uid="{00000000-0010-0000-4D03-000001000000}" uniqueName="P1078203">
      <xmlPr mapId="1" xpath="/TFI-IZD-POD/IPK-GFI-IZD-POD_1000380/P1078203" xmlDataType="decimal"/>
    </xmlCellPr>
  </singleXmlCell>
  <singleXmlCell id="871" xr6:uid="{00000000-000C-0000-FFFF-FFFF4E030000}" r="N9" connectionId="0">
    <xmlCellPr id="1" xr6:uid="{00000000-0010-0000-4E03-000001000000}" uniqueName="P1078204">
      <xmlPr mapId="1" xpath="/TFI-IZD-POD/IPK-GFI-IZD-POD_1000380/P1078204" xmlDataType="decimal"/>
    </xmlCellPr>
  </singleXmlCell>
  <singleXmlCell id="872" xr6:uid="{00000000-000C-0000-FFFF-FFFF4F030000}" r="O9" connectionId="0">
    <xmlCellPr id="1" xr6:uid="{00000000-0010-0000-4F03-000001000000}" uniqueName="P1078205">
      <xmlPr mapId="1" xpath="/TFI-IZD-POD/IPK-GFI-IZD-POD_1000380/P1078205" xmlDataType="decimal"/>
    </xmlCellPr>
  </singleXmlCell>
  <singleXmlCell id="873" xr6:uid="{00000000-000C-0000-FFFF-FFFF50030000}" r="P9" connectionId="0">
    <xmlCellPr id="1" xr6:uid="{00000000-0010-0000-5003-000001000000}" uniqueName="P1081541">
      <xmlPr mapId="1" xpath="/TFI-IZD-POD/IPK-GFI-IZD-POD_1000380/P1081541" xmlDataType="decimal"/>
    </xmlCellPr>
  </singleXmlCell>
  <singleXmlCell id="874" xr6:uid="{00000000-000C-0000-FFFF-FFFF51030000}" r="Q9" connectionId="0">
    <xmlCellPr id="1" xr6:uid="{00000000-0010-0000-5103-000001000000}" uniqueName="P1081548">
      <xmlPr mapId="1" xpath="/TFI-IZD-POD/IPK-GFI-IZD-POD_1000380/P1081548" xmlDataType="decimal"/>
    </xmlCellPr>
  </singleXmlCell>
  <singleXmlCell id="875" xr6:uid="{00000000-000C-0000-FFFF-FFFF52030000}" r="R9" connectionId="0">
    <xmlCellPr id="1" xr6:uid="{00000000-0010-0000-5203-000001000000}" uniqueName="P1081662">
      <xmlPr mapId="1" xpath="/TFI-IZD-POD/IPK-GFI-IZD-POD_1000380/P1081662" xmlDataType="decimal"/>
    </xmlCellPr>
  </singleXmlCell>
  <singleXmlCell id="876" xr6:uid="{00000000-000C-0000-FFFF-FFFF53030000}" r="U9" connectionId="0">
    <xmlCellPr id="1" xr6:uid="{00000000-0010-0000-5303-000001000000}" uniqueName="P1081664">
      <xmlPr mapId="1" xpath="/TFI-IZD-POD/IPK-GFI-IZD-POD_1000380/P1081664" xmlDataType="decimal"/>
    </xmlCellPr>
  </singleXmlCell>
  <singleXmlCell id="877" xr6:uid="{00000000-000C-0000-FFFF-FFFF54030000}" r="V9" connectionId="0">
    <xmlCellPr id="1" xr6:uid="{00000000-0010-0000-5403-000001000000}" uniqueName="P1081666">
      <xmlPr mapId="1" xpath="/TFI-IZD-POD/IPK-GFI-IZD-POD_1000380/P1081666" xmlDataType="decimal"/>
    </xmlCellPr>
  </singleXmlCell>
  <singleXmlCell id="878" xr6:uid="{00000000-000C-0000-FFFF-FFFF55030000}" r="W9" connectionId="0">
    <xmlCellPr id="1" xr6:uid="{00000000-0010-0000-5503-000001000000}" uniqueName="P1081668">
      <xmlPr mapId="1" xpath="/TFI-IZD-POD/IPK-GFI-IZD-POD_1000380/P1081668" xmlDataType="decimal"/>
    </xmlCellPr>
  </singleXmlCell>
  <singleXmlCell id="879" xr6:uid="{00000000-000C-0000-FFFF-FFFF56030000}" r="X9" connectionId="0">
    <xmlCellPr id="1" xr6:uid="{00000000-0010-0000-5603-000001000000}" uniqueName="P1081670">
      <xmlPr mapId="1" xpath="/TFI-IZD-POD/IPK-GFI-IZD-POD_1000380/P1081670" xmlDataType="decimal"/>
    </xmlCellPr>
  </singleXmlCell>
  <singleXmlCell id="880" xr6:uid="{00000000-000C-0000-FFFF-FFFF57030000}" r="Y9" connectionId="0">
    <xmlCellPr id="1" xr6:uid="{00000000-0010-0000-5703-000001000000}" uniqueName="P1081672">
      <xmlPr mapId="1" xpath="/TFI-IZD-POD/IPK-GFI-IZD-POD_1000380/P1081672" xmlDataType="decimal"/>
    </xmlCellPr>
  </singleXmlCell>
  <singleXmlCell id="897" xr6:uid="{00000000-000C-0000-FFFF-FFFF58030000}" r="H10" connectionId="0">
    <xmlCellPr id="1" xr6:uid="{00000000-0010-0000-5803-000001000000}" uniqueName="P1078206">
      <xmlPr mapId="1" xpath="/TFI-IZD-POD/IPK-GFI-IZD-POD_1000380/P1078206" xmlDataType="decimal"/>
    </xmlCellPr>
  </singleXmlCell>
  <singleXmlCell id="898" xr6:uid="{00000000-000C-0000-FFFF-FFFF59030000}" r="I10" connectionId="0">
    <xmlCellPr id="1" xr6:uid="{00000000-0010-0000-5903-000001000000}" uniqueName="P1078207">
      <xmlPr mapId="1" xpath="/TFI-IZD-POD/IPK-GFI-IZD-POD_1000380/P1078207" xmlDataType="decimal"/>
    </xmlCellPr>
  </singleXmlCell>
  <singleXmlCell id="899" xr6:uid="{00000000-000C-0000-FFFF-FFFF5A030000}" r="J10" connectionId="0">
    <xmlCellPr id="1" xr6:uid="{00000000-0010-0000-5A03-000001000000}" uniqueName="P1078208">
      <xmlPr mapId="1" xpath="/TFI-IZD-POD/IPK-GFI-IZD-POD_1000380/P1078208" xmlDataType="decimal"/>
    </xmlCellPr>
  </singleXmlCell>
  <singleXmlCell id="900" xr6:uid="{00000000-000C-0000-FFFF-FFFF5B030000}" r="K10" connectionId="0">
    <xmlCellPr id="1" xr6:uid="{00000000-0010-0000-5B03-000001000000}" uniqueName="P1078209">
      <xmlPr mapId="1" xpath="/TFI-IZD-POD/IPK-GFI-IZD-POD_1000380/P1078209" xmlDataType="decimal"/>
    </xmlCellPr>
  </singleXmlCell>
  <singleXmlCell id="901" xr6:uid="{00000000-000C-0000-FFFF-FFFF5C030000}" r="L10" connectionId="0">
    <xmlCellPr id="1" xr6:uid="{00000000-0010-0000-5C03-000001000000}" uniqueName="P1078210">
      <xmlPr mapId="1" xpath="/TFI-IZD-POD/IPK-GFI-IZD-POD_1000380/P1078210" xmlDataType="decimal"/>
    </xmlCellPr>
  </singleXmlCell>
  <singleXmlCell id="902" xr6:uid="{00000000-000C-0000-FFFF-FFFF5D030000}" r="M10" connectionId="0">
    <xmlCellPr id="1" xr6:uid="{00000000-0010-0000-5D03-000001000000}" uniqueName="P1078215">
      <xmlPr mapId="1" xpath="/TFI-IZD-POD/IPK-GFI-IZD-POD_1000380/P1078215" xmlDataType="decimal"/>
    </xmlCellPr>
  </singleXmlCell>
  <singleXmlCell id="903" xr6:uid="{00000000-000C-0000-FFFF-FFFF5E030000}" r="N10" connectionId="0">
    <xmlCellPr id="1" xr6:uid="{00000000-0010-0000-5E03-000001000000}" uniqueName="P1078217">
      <xmlPr mapId="1" xpath="/TFI-IZD-POD/IPK-GFI-IZD-POD_1000380/P1078217" xmlDataType="decimal"/>
    </xmlCellPr>
  </singleXmlCell>
  <singleXmlCell id="904" xr6:uid="{00000000-000C-0000-FFFF-FFFF5F030000}" r="O10" connectionId="0">
    <xmlCellPr id="1" xr6:uid="{00000000-0010-0000-5F03-000001000000}" uniqueName="P1078220">
      <xmlPr mapId="1" xpath="/TFI-IZD-POD/IPK-GFI-IZD-POD_1000380/P1078220" xmlDataType="decimal"/>
    </xmlCellPr>
  </singleXmlCell>
  <singleXmlCell id="905" xr6:uid="{00000000-000C-0000-FFFF-FFFF60030000}" r="P10" connectionId="0">
    <xmlCellPr id="1" xr6:uid="{00000000-0010-0000-6003-000001000000}" uniqueName="P1081542">
      <xmlPr mapId="1" xpath="/TFI-IZD-POD/IPK-GFI-IZD-POD_1000380/P1081542" xmlDataType="decimal"/>
    </xmlCellPr>
  </singleXmlCell>
  <singleXmlCell id="906" xr6:uid="{00000000-000C-0000-FFFF-FFFF61030000}" r="Q10" connectionId="0">
    <xmlCellPr id="1" xr6:uid="{00000000-0010-0000-6103-000001000000}" uniqueName="P1081646">
      <xmlPr mapId="1" xpath="/TFI-IZD-POD/IPK-GFI-IZD-POD_1000380/P1081646" xmlDataType="decimal"/>
    </xmlCellPr>
  </singleXmlCell>
  <singleXmlCell id="907" xr6:uid="{00000000-000C-0000-FFFF-FFFF62030000}" r="R10" connectionId="0">
    <xmlCellPr id="1" xr6:uid="{00000000-0010-0000-6203-000001000000}" uniqueName="P1081674">
      <xmlPr mapId="1" xpath="/TFI-IZD-POD/IPK-GFI-IZD-POD_1000380/P1081674" xmlDataType="decimal"/>
    </xmlCellPr>
  </singleXmlCell>
  <singleXmlCell id="908" xr6:uid="{00000000-000C-0000-FFFF-FFFF63030000}" r="U10" connectionId="0">
    <xmlCellPr id="1" xr6:uid="{00000000-0010-0000-6303-000001000000}" uniqueName="P1081676">
      <xmlPr mapId="1" xpath="/TFI-IZD-POD/IPK-GFI-IZD-POD_1000380/P1081676" xmlDataType="decimal"/>
    </xmlCellPr>
  </singleXmlCell>
  <singleXmlCell id="909" xr6:uid="{00000000-000C-0000-FFFF-FFFF64030000}" r="V10" connectionId="0">
    <xmlCellPr id="1" xr6:uid="{00000000-0010-0000-6403-000001000000}" uniqueName="P1081678">
      <xmlPr mapId="1" xpath="/TFI-IZD-POD/IPK-GFI-IZD-POD_1000380/P1081678" xmlDataType="decimal"/>
    </xmlCellPr>
  </singleXmlCell>
  <singleXmlCell id="910" xr6:uid="{00000000-000C-0000-FFFF-FFFF65030000}" r="W10" connectionId="0">
    <xmlCellPr id="1" xr6:uid="{00000000-0010-0000-6503-000001000000}" uniqueName="P1081680">
      <xmlPr mapId="1" xpath="/TFI-IZD-POD/IPK-GFI-IZD-POD_1000380/P1081680" xmlDataType="decimal"/>
    </xmlCellPr>
  </singleXmlCell>
  <singleXmlCell id="911" xr6:uid="{00000000-000C-0000-FFFF-FFFF66030000}" r="X10" connectionId="0">
    <xmlCellPr id="1" xr6:uid="{00000000-0010-0000-6603-000001000000}" uniqueName="P1081682">
      <xmlPr mapId="1" xpath="/TFI-IZD-POD/IPK-GFI-IZD-POD_1000380/P1081682" xmlDataType="decimal"/>
    </xmlCellPr>
  </singleXmlCell>
  <singleXmlCell id="912" xr6:uid="{00000000-000C-0000-FFFF-FFFF67030000}" r="Y10" connectionId="0">
    <xmlCellPr id="1" xr6:uid="{00000000-0010-0000-6703-000001000000}" uniqueName="P1081684">
      <xmlPr mapId="1" xpath="/TFI-IZD-POD/IPK-GFI-IZD-POD_1000380/P1081684" xmlDataType="decimal"/>
    </xmlCellPr>
  </singleXmlCell>
  <singleXmlCell id="913" xr6:uid="{00000000-000C-0000-FFFF-FFFF68030000}" r="H11" connectionId="0">
    <xmlCellPr id="1" xr6:uid="{00000000-0010-0000-6803-000001000000}" uniqueName="P1078222">
      <xmlPr mapId="1" xpath="/TFI-IZD-POD/IPK-GFI-IZD-POD_1000380/P1078222" xmlDataType="decimal"/>
    </xmlCellPr>
  </singleXmlCell>
  <singleXmlCell id="914" xr6:uid="{00000000-000C-0000-FFFF-FFFF69030000}" r="I11" connectionId="0">
    <xmlCellPr id="1" xr6:uid="{00000000-0010-0000-6903-000001000000}" uniqueName="P1078224">
      <xmlPr mapId="1" xpath="/TFI-IZD-POD/IPK-GFI-IZD-POD_1000380/P1078224" xmlDataType="decimal"/>
    </xmlCellPr>
  </singleXmlCell>
  <singleXmlCell id="915" xr6:uid="{00000000-000C-0000-FFFF-FFFF6A030000}" r="J11" connectionId="0">
    <xmlCellPr id="1" xr6:uid="{00000000-0010-0000-6A03-000001000000}" uniqueName="P1078226">
      <xmlPr mapId="1" xpath="/TFI-IZD-POD/IPK-GFI-IZD-POD_1000380/P1078226" xmlDataType="decimal"/>
    </xmlCellPr>
  </singleXmlCell>
  <singleXmlCell id="916" xr6:uid="{00000000-000C-0000-FFFF-FFFF6B030000}" r="K11" connectionId="0">
    <xmlCellPr id="1" xr6:uid="{00000000-0010-0000-6B03-000001000000}" uniqueName="P1078229">
      <xmlPr mapId="1" xpath="/TFI-IZD-POD/IPK-GFI-IZD-POD_1000380/P1078229" xmlDataType="decimal"/>
    </xmlCellPr>
  </singleXmlCell>
  <singleXmlCell id="917" xr6:uid="{00000000-000C-0000-FFFF-FFFF6C030000}" r="L11" connectionId="0">
    <xmlCellPr id="1" xr6:uid="{00000000-0010-0000-6C03-000001000000}" uniqueName="P1078231">
      <xmlPr mapId="1" xpath="/TFI-IZD-POD/IPK-GFI-IZD-POD_1000380/P1078231" xmlDataType="decimal"/>
    </xmlCellPr>
  </singleXmlCell>
  <singleXmlCell id="918" xr6:uid="{00000000-000C-0000-FFFF-FFFF6D030000}" r="M11" connectionId="0">
    <xmlCellPr id="1" xr6:uid="{00000000-0010-0000-6D03-000001000000}" uniqueName="P1078233">
      <xmlPr mapId="1" xpath="/TFI-IZD-POD/IPK-GFI-IZD-POD_1000380/P1078233" xmlDataType="decimal"/>
    </xmlCellPr>
  </singleXmlCell>
  <singleXmlCell id="919" xr6:uid="{00000000-000C-0000-FFFF-FFFF6E030000}" r="N11" connectionId="0">
    <xmlCellPr id="1" xr6:uid="{00000000-0010-0000-6E03-000001000000}" uniqueName="P1078236">
      <xmlPr mapId="1" xpath="/TFI-IZD-POD/IPK-GFI-IZD-POD_1000380/P1078236" xmlDataType="decimal"/>
    </xmlCellPr>
  </singleXmlCell>
  <singleXmlCell id="920" xr6:uid="{00000000-000C-0000-FFFF-FFFF6F030000}" r="O11" connectionId="0">
    <xmlCellPr id="1" xr6:uid="{00000000-0010-0000-6F03-000001000000}" uniqueName="P1078237">
      <xmlPr mapId="1" xpath="/TFI-IZD-POD/IPK-GFI-IZD-POD_1000380/P1078237" xmlDataType="decimal"/>
    </xmlCellPr>
  </singleXmlCell>
  <singleXmlCell id="921" xr6:uid="{00000000-000C-0000-FFFF-FFFF70030000}" r="P11" connectionId="0">
    <xmlCellPr id="1" xr6:uid="{00000000-0010-0000-7003-000001000000}" uniqueName="P1081543">
      <xmlPr mapId="1" xpath="/TFI-IZD-POD/IPK-GFI-IZD-POD_1000380/P1081543" xmlDataType="decimal"/>
    </xmlCellPr>
  </singleXmlCell>
  <singleXmlCell id="922" xr6:uid="{00000000-000C-0000-FFFF-FFFF71030000}" r="Q11" connectionId="0">
    <xmlCellPr id="1" xr6:uid="{00000000-0010-0000-7103-000001000000}" uniqueName="P1081685">
      <xmlPr mapId="1" xpath="/TFI-IZD-POD/IPK-GFI-IZD-POD_1000380/P1081685" xmlDataType="decimal"/>
    </xmlCellPr>
  </singleXmlCell>
  <singleXmlCell id="923" xr6:uid="{00000000-000C-0000-FFFF-FFFF72030000}" r="R11" connectionId="0">
    <xmlCellPr id="1" xr6:uid="{00000000-0010-0000-7203-000001000000}" uniqueName="P1081686">
      <xmlPr mapId="1" xpath="/TFI-IZD-POD/IPK-GFI-IZD-POD_1000380/P1081686" xmlDataType="decimal"/>
    </xmlCellPr>
  </singleXmlCell>
  <singleXmlCell id="924" xr6:uid="{00000000-000C-0000-FFFF-FFFF73030000}" r="U11" connectionId="0">
    <xmlCellPr id="1" xr6:uid="{00000000-0010-0000-7303-000001000000}" uniqueName="P1081687">
      <xmlPr mapId="1" xpath="/TFI-IZD-POD/IPK-GFI-IZD-POD_1000380/P1081687" xmlDataType="decimal"/>
    </xmlCellPr>
  </singleXmlCell>
  <singleXmlCell id="925" xr6:uid="{00000000-000C-0000-FFFF-FFFF74030000}" r="V11" connectionId="0">
    <xmlCellPr id="1" xr6:uid="{00000000-0010-0000-7403-000001000000}" uniqueName="P1081688">
      <xmlPr mapId="1" xpath="/TFI-IZD-POD/IPK-GFI-IZD-POD_1000380/P1081688" xmlDataType="decimal"/>
    </xmlCellPr>
  </singleXmlCell>
  <singleXmlCell id="926" xr6:uid="{00000000-000C-0000-FFFF-FFFF75030000}" r="W11" connectionId="0">
    <xmlCellPr id="1" xr6:uid="{00000000-0010-0000-7503-000001000000}" uniqueName="P1081689">
      <xmlPr mapId="1" xpath="/TFI-IZD-POD/IPK-GFI-IZD-POD_1000380/P1081689" xmlDataType="decimal"/>
    </xmlCellPr>
  </singleXmlCell>
  <singleXmlCell id="927" xr6:uid="{00000000-000C-0000-FFFF-FFFF76030000}" r="X11" connectionId="0">
    <xmlCellPr id="1" xr6:uid="{00000000-0010-0000-7603-000001000000}" uniqueName="P1081690">
      <xmlPr mapId="1" xpath="/TFI-IZD-POD/IPK-GFI-IZD-POD_1000380/P1081690" xmlDataType="decimal"/>
    </xmlCellPr>
  </singleXmlCell>
  <singleXmlCell id="928" xr6:uid="{00000000-000C-0000-FFFF-FFFF77030000}" r="Y11" connectionId="0">
    <xmlCellPr id="1" xr6:uid="{00000000-0010-0000-7703-000001000000}" uniqueName="P1081696">
      <xmlPr mapId="1" xpath="/TFI-IZD-POD/IPK-GFI-IZD-POD_1000380/P1081696" xmlDataType="decimal"/>
    </xmlCellPr>
  </singleXmlCell>
  <singleXmlCell id="929" xr6:uid="{00000000-000C-0000-FFFF-FFFF78030000}" r="H12" connectionId="0">
    <xmlCellPr id="1" xr6:uid="{00000000-0010-0000-7803-000001000000}" uniqueName="P1078238">
      <xmlPr mapId="1" xpath="/TFI-IZD-POD/IPK-GFI-IZD-POD_1000380/P1078238" xmlDataType="decimal"/>
    </xmlCellPr>
  </singleXmlCell>
  <singleXmlCell id="930" xr6:uid="{00000000-000C-0000-FFFF-FFFF79030000}" r="I12" connectionId="0">
    <xmlCellPr id="1" xr6:uid="{00000000-0010-0000-7903-000001000000}" uniqueName="P1078239">
      <xmlPr mapId="1" xpath="/TFI-IZD-POD/IPK-GFI-IZD-POD_1000380/P1078239" xmlDataType="decimal"/>
    </xmlCellPr>
  </singleXmlCell>
  <singleXmlCell id="931" xr6:uid="{00000000-000C-0000-FFFF-FFFF7A030000}" r="J12" connectionId="0">
    <xmlCellPr id="1" xr6:uid="{00000000-0010-0000-7A03-000001000000}" uniqueName="P1078240">
      <xmlPr mapId="1" xpath="/TFI-IZD-POD/IPK-GFI-IZD-POD_1000380/P1078240" xmlDataType="decimal"/>
    </xmlCellPr>
  </singleXmlCell>
  <singleXmlCell id="932" xr6:uid="{00000000-000C-0000-FFFF-FFFF7B030000}" r="K12" connectionId="0">
    <xmlCellPr id="1" xr6:uid="{00000000-0010-0000-7B03-000001000000}" uniqueName="P1078241">
      <xmlPr mapId="1" xpath="/TFI-IZD-POD/IPK-GFI-IZD-POD_1000380/P1078241" xmlDataType="decimal"/>
    </xmlCellPr>
  </singleXmlCell>
  <singleXmlCell id="933" xr6:uid="{00000000-000C-0000-FFFF-FFFF7C030000}" r="L12" connectionId="0">
    <xmlCellPr id="1" xr6:uid="{00000000-0010-0000-7C03-000001000000}" uniqueName="P1078242">
      <xmlPr mapId="1" xpath="/TFI-IZD-POD/IPK-GFI-IZD-POD_1000380/P1078242" xmlDataType="decimal"/>
    </xmlCellPr>
  </singleXmlCell>
  <singleXmlCell id="934" xr6:uid="{00000000-000C-0000-FFFF-FFFF7D030000}" r="M12" connectionId="0">
    <xmlCellPr id="1" xr6:uid="{00000000-0010-0000-7D03-000001000000}" uniqueName="P1078243">
      <xmlPr mapId="1" xpath="/TFI-IZD-POD/IPK-GFI-IZD-POD_1000380/P1078243" xmlDataType="decimal"/>
    </xmlCellPr>
  </singleXmlCell>
  <singleXmlCell id="935" xr6:uid="{00000000-000C-0000-FFFF-FFFF7E030000}" r="N12" connectionId="0">
    <xmlCellPr id="1" xr6:uid="{00000000-0010-0000-7E03-000001000000}" uniqueName="P1078946">
      <xmlPr mapId="1" xpath="/TFI-IZD-POD/IPK-GFI-IZD-POD_1000380/P1078946" xmlDataType="decimal"/>
    </xmlCellPr>
  </singleXmlCell>
  <singleXmlCell id="936" xr6:uid="{00000000-000C-0000-FFFF-FFFF7F030000}" r="O12" connectionId="0">
    <xmlCellPr id="1" xr6:uid="{00000000-0010-0000-7F03-000001000000}" uniqueName="P1078947">
      <xmlPr mapId="1" xpath="/TFI-IZD-POD/IPK-GFI-IZD-POD_1000380/P1078947" xmlDataType="decimal"/>
    </xmlCellPr>
  </singleXmlCell>
  <singleXmlCell id="937" xr6:uid="{00000000-000C-0000-FFFF-FFFF80030000}" r="P12" connectionId="0">
    <xmlCellPr id="1" xr6:uid="{00000000-0010-0000-8003-000001000000}" uniqueName="P1081544">
      <xmlPr mapId="1" xpath="/TFI-IZD-POD/IPK-GFI-IZD-POD_1000380/P1081544" xmlDataType="decimal"/>
    </xmlCellPr>
  </singleXmlCell>
  <singleXmlCell id="938" xr6:uid="{00000000-000C-0000-FFFF-FFFF81030000}" r="Q12" connectionId="0">
    <xmlCellPr id="1" xr6:uid="{00000000-0010-0000-8103-000001000000}" uniqueName="P1081697">
      <xmlPr mapId="1" xpath="/TFI-IZD-POD/IPK-GFI-IZD-POD_1000380/P1081697" xmlDataType="decimal"/>
    </xmlCellPr>
  </singleXmlCell>
  <singleXmlCell id="939" xr6:uid="{00000000-000C-0000-FFFF-FFFF82030000}" r="R12" connectionId="0">
    <xmlCellPr id="1" xr6:uid="{00000000-0010-0000-8203-000001000000}" uniqueName="P1081698">
      <xmlPr mapId="1" xpath="/TFI-IZD-POD/IPK-GFI-IZD-POD_1000380/P1081698" xmlDataType="decimal"/>
    </xmlCellPr>
  </singleXmlCell>
  <singleXmlCell id="940" xr6:uid="{00000000-000C-0000-FFFF-FFFF83030000}" r="U12" connectionId="0">
    <xmlCellPr id="1" xr6:uid="{00000000-0010-0000-8303-000001000000}" uniqueName="P1081699">
      <xmlPr mapId="1" xpath="/TFI-IZD-POD/IPK-GFI-IZD-POD_1000380/P1081699" xmlDataType="decimal"/>
    </xmlCellPr>
  </singleXmlCell>
  <singleXmlCell id="941" xr6:uid="{00000000-000C-0000-FFFF-FFFF84030000}" r="V12" connectionId="0">
    <xmlCellPr id="1" xr6:uid="{00000000-0010-0000-8403-000001000000}" uniqueName="P1081700">
      <xmlPr mapId="1" xpath="/TFI-IZD-POD/IPK-GFI-IZD-POD_1000380/P1081700" xmlDataType="decimal"/>
    </xmlCellPr>
  </singleXmlCell>
  <singleXmlCell id="942" xr6:uid="{00000000-000C-0000-FFFF-FFFF85030000}" r="W12" connectionId="0">
    <xmlCellPr id="1" xr6:uid="{00000000-0010-0000-8503-000001000000}" uniqueName="P1081701">
      <xmlPr mapId="1" xpath="/TFI-IZD-POD/IPK-GFI-IZD-POD_1000380/P1081701" xmlDataType="decimal"/>
    </xmlCellPr>
  </singleXmlCell>
  <singleXmlCell id="943" xr6:uid="{00000000-000C-0000-FFFF-FFFF86030000}" r="X12" connectionId="0">
    <xmlCellPr id="1" xr6:uid="{00000000-0010-0000-8603-000001000000}" uniqueName="P1081702">
      <xmlPr mapId="1" xpath="/TFI-IZD-POD/IPK-GFI-IZD-POD_1000380/P1081702" xmlDataType="decimal"/>
    </xmlCellPr>
  </singleXmlCell>
  <singleXmlCell id="944" xr6:uid="{00000000-000C-0000-FFFF-FFFF87030000}" r="Y12" connectionId="0">
    <xmlCellPr id="1" xr6:uid="{00000000-0010-0000-8703-000001000000}" uniqueName="P1081703">
      <xmlPr mapId="1" xpath="/TFI-IZD-POD/IPK-GFI-IZD-POD_1000380/P1081703" xmlDataType="decimal"/>
    </xmlCellPr>
  </singleXmlCell>
  <singleXmlCell id="945" xr6:uid="{00000000-000C-0000-FFFF-FFFF88030000}" r="H13" connectionId="0">
    <xmlCellPr id="1" xr6:uid="{00000000-0010-0000-8803-000001000000}" uniqueName="P1078948">
      <xmlPr mapId="1" xpath="/TFI-IZD-POD/IPK-GFI-IZD-POD_1000380/P1078948" xmlDataType="decimal"/>
    </xmlCellPr>
  </singleXmlCell>
  <singleXmlCell id="946" xr6:uid="{00000000-000C-0000-FFFF-FFFF89030000}" r="I13" connectionId="0">
    <xmlCellPr id="1" xr6:uid="{00000000-0010-0000-8903-000001000000}" uniqueName="P1078949">
      <xmlPr mapId="1" xpath="/TFI-IZD-POD/IPK-GFI-IZD-POD_1000380/P1078949" xmlDataType="decimal"/>
    </xmlCellPr>
  </singleXmlCell>
  <singleXmlCell id="947" xr6:uid="{00000000-000C-0000-FFFF-FFFF8A030000}" r="J13" connectionId="0">
    <xmlCellPr id="1" xr6:uid="{00000000-0010-0000-8A03-000001000000}" uniqueName="P1079430">
      <xmlPr mapId="1" xpath="/TFI-IZD-POD/IPK-GFI-IZD-POD_1000380/P1079430" xmlDataType="decimal"/>
    </xmlCellPr>
  </singleXmlCell>
  <singleXmlCell id="948" xr6:uid="{00000000-000C-0000-FFFF-FFFF8B030000}" r="K13" connectionId="0">
    <xmlCellPr id="1" xr6:uid="{00000000-0010-0000-8B03-000001000000}" uniqueName="P1079851">
      <xmlPr mapId="1" xpath="/TFI-IZD-POD/IPK-GFI-IZD-POD_1000380/P1079851" xmlDataType="decimal"/>
    </xmlCellPr>
  </singleXmlCell>
  <singleXmlCell id="949" xr6:uid="{00000000-000C-0000-FFFF-FFFF8C030000}" r="L13" connectionId="0">
    <xmlCellPr id="1" xr6:uid="{00000000-0010-0000-8C03-000001000000}" uniqueName="P1079852">
      <xmlPr mapId="1" xpath="/TFI-IZD-POD/IPK-GFI-IZD-POD_1000380/P1079852" xmlDataType="decimal"/>
    </xmlCellPr>
  </singleXmlCell>
  <singleXmlCell id="950" xr6:uid="{00000000-000C-0000-FFFF-FFFF8D030000}" r="M13" connectionId="0">
    <xmlCellPr id="1" xr6:uid="{00000000-0010-0000-8D03-000001000000}" uniqueName="P1079853">
      <xmlPr mapId="1" xpath="/TFI-IZD-POD/IPK-GFI-IZD-POD_1000380/P1079853" xmlDataType="decimal"/>
    </xmlCellPr>
  </singleXmlCell>
  <singleXmlCell id="951" xr6:uid="{00000000-000C-0000-FFFF-FFFF8E030000}" r="N13" connectionId="0">
    <xmlCellPr id="1" xr6:uid="{00000000-0010-0000-8E03-000001000000}" uniqueName="P1079854">
      <xmlPr mapId="1" xpath="/TFI-IZD-POD/IPK-GFI-IZD-POD_1000380/P1079854" xmlDataType="decimal"/>
    </xmlCellPr>
  </singleXmlCell>
  <singleXmlCell id="952" xr6:uid="{00000000-000C-0000-FFFF-FFFF8F030000}" r="O13" connectionId="0">
    <xmlCellPr id="1" xr6:uid="{00000000-0010-0000-8F03-000001000000}" uniqueName="P1079855">
      <xmlPr mapId="1" xpath="/TFI-IZD-POD/IPK-GFI-IZD-POD_1000380/P1079855" xmlDataType="decimal"/>
    </xmlCellPr>
  </singleXmlCell>
  <singleXmlCell id="953" xr6:uid="{00000000-000C-0000-FFFF-FFFF90030000}" r="P13" connectionId="0">
    <xmlCellPr id="1" xr6:uid="{00000000-0010-0000-9003-000001000000}" uniqueName="P1081545">
      <xmlPr mapId="1" xpath="/TFI-IZD-POD/IPK-GFI-IZD-POD_1000380/P1081545" xmlDataType="decimal"/>
    </xmlCellPr>
  </singleXmlCell>
  <singleXmlCell id="954" xr6:uid="{00000000-000C-0000-FFFF-FFFF91030000}" r="Q13" connectionId="0">
    <xmlCellPr id="1" xr6:uid="{00000000-0010-0000-9103-000001000000}" uniqueName="P1081704">
      <xmlPr mapId="1" xpath="/TFI-IZD-POD/IPK-GFI-IZD-POD_1000380/P1081704" xmlDataType="decimal"/>
    </xmlCellPr>
  </singleXmlCell>
  <singleXmlCell id="955" xr6:uid="{00000000-000C-0000-FFFF-FFFF92030000}" r="R13" connectionId="0">
    <xmlCellPr id="1" xr6:uid="{00000000-0010-0000-9203-000001000000}" uniqueName="P1081705">
      <xmlPr mapId="1" xpath="/TFI-IZD-POD/IPK-GFI-IZD-POD_1000380/P1081705" xmlDataType="decimal"/>
    </xmlCellPr>
  </singleXmlCell>
  <singleXmlCell id="956" xr6:uid="{00000000-000C-0000-FFFF-FFFF93030000}" r="U13" connectionId="0">
    <xmlCellPr id="1" xr6:uid="{00000000-0010-0000-9303-000001000000}" uniqueName="P1081706">
      <xmlPr mapId="1" xpath="/TFI-IZD-POD/IPK-GFI-IZD-POD_1000380/P1081706" xmlDataType="decimal"/>
    </xmlCellPr>
  </singleXmlCell>
  <singleXmlCell id="957" xr6:uid="{00000000-000C-0000-FFFF-FFFF94030000}" r="V13" connectionId="0">
    <xmlCellPr id="1" xr6:uid="{00000000-0010-0000-9403-000001000000}" uniqueName="P1081707">
      <xmlPr mapId="1" xpath="/TFI-IZD-POD/IPK-GFI-IZD-POD_1000380/P1081707" xmlDataType="decimal"/>
    </xmlCellPr>
  </singleXmlCell>
  <singleXmlCell id="958" xr6:uid="{00000000-000C-0000-FFFF-FFFF95030000}" r="W13" connectionId="0">
    <xmlCellPr id="1" xr6:uid="{00000000-0010-0000-9503-000001000000}" uniqueName="P1081708">
      <xmlPr mapId="1" xpath="/TFI-IZD-POD/IPK-GFI-IZD-POD_1000380/P1081708" xmlDataType="decimal"/>
    </xmlCellPr>
  </singleXmlCell>
  <singleXmlCell id="959" xr6:uid="{00000000-000C-0000-FFFF-FFFF96030000}" r="X13" connectionId="0">
    <xmlCellPr id="1" xr6:uid="{00000000-0010-0000-9603-000001000000}" uniqueName="P1081709">
      <xmlPr mapId="1" xpath="/TFI-IZD-POD/IPK-GFI-IZD-POD_1000380/P1081709" xmlDataType="decimal"/>
    </xmlCellPr>
  </singleXmlCell>
  <singleXmlCell id="960" xr6:uid="{00000000-000C-0000-FFFF-FFFF97030000}" r="Y13" connectionId="0">
    <xmlCellPr id="1" xr6:uid="{00000000-0010-0000-9703-000001000000}" uniqueName="P1081710">
      <xmlPr mapId="1" xpath="/TFI-IZD-POD/IPK-GFI-IZD-POD_1000380/P1081710" xmlDataType="decimal"/>
    </xmlCellPr>
  </singleXmlCell>
  <singleXmlCell id="961" xr6:uid="{00000000-000C-0000-FFFF-FFFF98030000}" r="H14" connectionId="0">
    <xmlCellPr id="1" xr6:uid="{00000000-0010-0000-9803-000001000000}" uniqueName="P1079856">
      <xmlPr mapId="1" xpath="/TFI-IZD-POD/IPK-GFI-IZD-POD_1000380/P1079856" xmlDataType="decimal"/>
    </xmlCellPr>
  </singleXmlCell>
  <singleXmlCell id="962" xr6:uid="{00000000-000C-0000-FFFF-FFFF99030000}" r="I14" connectionId="0">
    <xmlCellPr id="1" xr6:uid="{00000000-0010-0000-9903-000001000000}" uniqueName="P1079857">
      <xmlPr mapId="1" xpath="/TFI-IZD-POD/IPK-GFI-IZD-POD_1000380/P1079857" xmlDataType="decimal"/>
    </xmlCellPr>
  </singleXmlCell>
  <singleXmlCell id="963" xr6:uid="{00000000-000C-0000-FFFF-FFFF9A030000}" r="J14" connectionId="0">
    <xmlCellPr id="1" xr6:uid="{00000000-0010-0000-9A03-000001000000}" uniqueName="P1079858">
      <xmlPr mapId="1" xpath="/TFI-IZD-POD/IPK-GFI-IZD-POD_1000380/P1079858" xmlDataType="decimal"/>
    </xmlCellPr>
  </singleXmlCell>
  <singleXmlCell id="964" xr6:uid="{00000000-000C-0000-FFFF-FFFF9B030000}" r="K14" connectionId="0">
    <xmlCellPr id="1" xr6:uid="{00000000-0010-0000-9B03-000001000000}" uniqueName="P1079859">
      <xmlPr mapId="1" xpath="/TFI-IZD-POD/IPK-GFI-IZD-POD_1000380/P1079859" xmlDataType="decimal"/>
    </xmlCellPr>
  </singleXmlCell>
  <singleXmlCell id="965" xr6:uid="{00000000-000C-0000-FFFF-FFFF9C030000}" r="L14" connectionId="0">
    <xmlCellPr id="1" xr6:uid="{00000000-0010-0000-9C03-000001000000}" uniqueName="P1079860">
      <xmlPr mapId="1" xpath="/TFI-IZD-POD/IPK-GFI-IZD-POD_1000380/P1079860" xmlDataType="decimal"/>
    </xmlCellPr>
  </singleXmlCell>
  <singleXmlCell id="966" xr6:uid="{00000000-000C-0000-FFFF-FFFF9D030000}" r="M14" connectionId="0">
    <xmlCellPr id="1" xr6:uid="{00000000-0010-0000-9D03-000001000000}" uniqueName="P1079861">
      <xmlPr mapId="1" xpath="/TFI-IZD-POD/IPK-GFI-IZD-POD_1000380/P1079861" xmlDataType="decimal"/>
    </xmlCellPr>
  </singleXmlCell>
  <singleXmlCell id="967" xr6:uid="{00000000-000C-0000-FFFF-FFFF9E030000}" r="N14" connectionId="0">
    <xmlCellPr id="1" xr6:uid="{00000000-0010-0000-9E03-000001000000}" uniqueName="P1079862">
      <xmlPr mapId="1" xpath="/TFI-IZD-POD/IPK-GFI-IZD-POD_1000380/P1079862" xmlDataType="decimal"/>
    </xmlCellPr>
  </singleXmlCell>
  <singleXmlCell id="968" xr6:uid="{00000000-000C-0000-FFFF-FFFF9F030000}" r="O14" connectionId="0">
    <xmlCellPr id="1" xr6:uid="{00000000-0010-0000-9F03-000001000000}" uniqueName="P1079863">
      <xmlPr mapId="1" xpath="/TFI-IZD-POD/IPK-GFI-IZD-POD_1000380/P1079863" xmlDataType="decimal"/>
    </xmlCellPr>
  </singleXmlCell>
  <singleXmlCell id="969" xr6:uid="{00000000-000C-0000-FFFF-FFFFA0030000}" r="P14" connectionId="0">
    <xmlCellPr id="1" xr6:uid="{00000000-0010-0000-A003-000001000000}" uniqueName="P1081711">
      <xmlPr mapId="1" xpath="/TFI-IZD-POD/IPK-GFI-IZD-POD_1000380/P1081711" xmlDataType="decimal"/>
    </xmlCellPr>
  </singleXmlCell>
  <singleXmlCell id="970" xr6:uid="{00000000-000C-0000-FFFF-FFFFA1030000}" r="Q14" connectionId="0">
    <xmlCellPr id="1" xr6:uid="{00000000-0010-0000-A103-000001000000}" uniqueName="P1081712">
      <xmlPr mapId="1" xpath="/TFI-IZD-POD/IPK-GFI-IZD-POD_1000380/P1081712" xmlDataType="decimal"/>
    </xmlCellPr>
  </singleXmlCell>
  <singleXmlCell id="971" xr6:uid="{00000000-000C-0000-FFFF-FFFFA2030000}" r="R14" connectionId="0">
    <xmlCellPr id="1" xr6:uid="{00000000-0010-0000-A203-000001000000}" uniqueName="P1081713">
      <xmlPr mapId="1" xpath="/TFI-IZD-POD/IPK-GFI-IZD-POD_1000380/P1081713" xmlDataType="decimal"/>
    </xmlCellPr>
  </singleXmlCell>
  <singleXmlCell id="972" xr6:uid="{00000000-000C-0000-FFFF-FFFFA3030000}" r="U14" connectionId="0">
    <xmlCellPr id="1" xr6:uid="{00000000-0010-0000-A303-000001000000}" uniqueName="P1081714">
      <xmlPr mapId="1" xpath="/TFI-IZD-POD/IPK-GFI-IZD-POD_1000380/P1081714" xmlDataType="decimal"/>
    </xmlCellPr>
  </singleXmlCell>
  <singleXmlCell id="973" xr6:uid="{00000000-000C-0000-FFFF-FFFFA4030000}" r="V14" connectionId="0">
    <xmlCellPr id="1" xr6:uid="{00000000-0010-0000-A403-000001000000}" uniqueName="P1081715">
      <xmlPr mapId="1" xpath="/TFI-IZD-POD/IPK-GFI-IZD-POD_1000380/P1081715" xmlDataType="decimal"/>
    </xmlCellPr>
  </singleXmlCell>
  <singleXmlCell id="974" xr6:uid="{00000000-000C-0000-FFFF-FFFFA5030000}" r="W14" connectionId="0">
    <xmlCellPr id="1" xr6:uid="{00000000-0010-0000-A503-000001000000}" uniqueName="P1081716">
      <xmlPr mapId="1" xpath="/TFI-IZD-POD/IPK-GFI-IZD-POD_1000380/P1081716" xmlDataType="decimal"/>
    </xmlCellPr>
  </singleXmlCell>
  <singleXmlCell id="975" xr6:uid="{00000000-000C-0000-FFFF-FFFFA6030000}" r="X14" connectionId="0">
    <xmlCellPr id="1" xr6:uid="{00000000-0010-0000-A603-000001000000}" uniqueName="P1081717">
      <xmlPr mapId="1" xpath="/TFI-IZD-POD/IPK-GFI-IZD-POD_1000380/P1081717" xmlDataType="decimal"/>
    </xmlCellPr>
  </singleXmlCell>
  <singleXmlCell id="976" xr6:uid="{00000000-000C-0000-FFFF-FFFFA7030000}" r="Y14" connectionId="0">
    <xmlCellPr id="1" xr6:uid="{00000000-0010-0000-A703-000001000000}" uniqueName="P1081718">
      <xmlPr mapId="1" xpath="/TFI-IZD-POD/IPK-GFI-IZD-POD_1000380/P1081718" xmlDataType="decimal"/>
    </xmlCellPr>
  </singleXmlCell>
  <singleXmlCell id="977" xr6:uid="{00000000-000C-0000-FFFF-FFFFA8030000}" r="H15" connectionId="0">
    <xmlCellPr id="1" xr6:uid="{00000000-0010-0000-A803-000001000000}" uniqueName="P1079864">
      <xmlPr mapId="1" xpath="/TFI-IZD-POD/IPK-GFI-IZD-POD_1000380/P1079864" xmlDataType="decimal"/>
    </xmlCellPr>
  </singleXmlCell>
  <singleXmlCell id="978" xr6:uid="{00000000-000C-0000-FFFF-FFFFA9030000}" r="I15" connectionId="0">
    <xmlCellPr id="1" xr6:uid="{00000000-0010-0000-A903-000001000000}" uniqueName="P1079865">
      <xmlPr mapId="1" xpath="/TFI-IZD-POD/IPK-GFI-IZD-POD_1000380/P1079865" xmlDataType="decimal"/>
    </xmlCellPr>
  </singleXmlCell>
  <singleXmlCell id="979" xr6:uid="{00000000-000C-0000-FFFF-FFFFAA030000}" r="J15" connectionId="0">
    <xmlCellPr id="1" xr6:uid="{00000000-0010-0000-AA03-000001000000}" uniqueName="P1079866">
      <xmlPr mapId="1" xpath="/TFI-IZD-POD/IPK-GFI-IZD-POD_1000380/P1079866" xmlDataType="decimal"/>
    </xmlCellPr>
  </singleXmlCell>
  <singleXmlCell id="980" xr6:uid="{00000000-000C-0000-FFFF-FFFFAB030000}" r="K15" connectionId="0">
    <xmlCellPr id="1" xr6:uid="{00000000-0010-0000-AB03-000001000000}" uniqueName="P1079867">
      <xmlPr mapId="1" xpath="/TFI-IZD-POD/IPK-GFI-IZD-POD_1000380/P1079867" xmlDataType="decimal"/>
    </xmlCellPr>
  </singleXmlCell>
  <singleXmlCell id="981" xr6:uid="{00000000-000C-0000-FFFF-FFFFAC030000}" r="L15" connectionId="0">
    <xmlCellPr id="1" xr6:uid="{00000000-0010-0000-AC03-000001000000}" uniqueName="P1079868">
      <xmlPr mapId="1" xpath="/TFI-IZD-POD/IPK-GFI-IZD-POD_1000380/P1079868" xmlDataType="decimal"/>
    </xmlCellPr>
  </singleXmlCell>
  <singleXmlCell id="982" xr6:uid="{00000000-000C-0000-FFFF-FFFFAD030000}" r="M15" connectionId="0">
    <xmlCellPr id="1" xr6:uid="{00000000-0010-0000-AD03-000001000000}" uniqueName="P1079869">
      <xmlPr mapId="1" xpath="/TFI-IZD-POD/IPK-GFI-IZD-POD_1000380/P1079869" xmlDataType="decimal"/>
    </xmlCellPr>
  </singleXmlCell>
  <singleXmlCell id="983" xr6:uid="{00000000-000C-0000-FFFF-FFFFAE030000}" r="N15" connectionId="0">
    <xmlCellPr id="1" xr6:uid="{00000000-0010-0000-AE03-000001000000}" uniqueName="P1079870">
      <xmlPr mapId="1" xpath="/TFI-IZD-POD/IPK-GFI-IZD-POD_1000380/P1079870" xmlDataType="decimal"/>
    </xmlCellPr>
  </singleXmlCell>
  <singleXmlCell id="984" xr6:uid="{00000000-000C-0000-FFFF-FFFFAF030000}" r="O15" connectionId="0">
    <xmlCellPr id="1" xr6:uid="{00000000-0010-0000-AF03-000001000000}" uniqueName="P1079871">
      <xmlPr mapId="1" xpath="/TFI-IZD-POD/IPK-GFI-IZD-POD_1000380/P1079871" xmlDataType="decimal"/>
    </xmlCellPr>
  </singleXmlCell>
  <singleXmlCell id="985" xr6:uid="{00000000-000C-0000-FFFF-FFFFB0030000}" r="P15" connectionId="0">
    <xmlCellPr id="1" xr6:uid="{00000000-0010-0000-B003-000001000000}" uniqueName="P1081874">
      <xmlPr mapId="1" xpath="/TFI-IZD-POD/IPK-GFI-IZD-POD_1000380/P1081874" xmlDataType="decimal"/>
    </xmlCellPr>
  </singleXmlCell>
  <singleXmlCell id="986" xr6:uid="{00000000-000C-0000-FFFF-FFFFB1030000}" r="Q15" connectionId="0">
    <xmlCellPr id="1" xr6:uid="{00000000-0010-0000-B103-000001000000}" uniqueName="P1081877">
      <xmlPr mapId="1" xpath="/TFI-IZD-POD/IPK-GFI-IZD-POD_1000380/P1081877" xmlDataType="decimal"/>
    </xmlCellPr>
  </singleXmlCell>
  <singleXmlCell id="987" xr6:uid="{00000000-000C-0000-FFFF-FFFFB2030000}" r="R15" connectionId="0">
    <xmlCellPr id="1" xr6:uid="{00000000-0010-0000-B203-000001000000}" uniqueName="P1081880">
      <xmlPr mapId="1" xpath="/TFI-IZD-POD/IPK-GFI-IZD-POD_1000380/P1081880" xmlDataType="decimal"/>
    </xmlCellPr>
  </singleXmlCell>
  <singleXmlCell id="988" xr6:uid="{00000000-000C-0000-FFFF-FFFFB3030000}" r="U15" connectionId="0">
    <xmlCellPr id="1" xr6:uid="{00000000-0010-0000-B303-000001000000}" uniqueName="P1081882">
      <xmlPr mapId="1" xpath="/TFI-IZD-POD/IPK-GFI-IZD-POD_1000380/P1081882" xmlDataType="decimal"/>
    </xmlCellPr>
  </singleXmlCell>
  <singleXmlCell id="989" xr6:uid="{00000000-000C-0000-FFFF-FFFFB4030000}" r="V15" connectionId="0">
    <xmlCellPr id="1" xr6:uid="{00000000-0010-0000-B403-000001000000}" uniqueName="P1081888">
      <xmlPr mapId="1" xpath="/TFI-IZD-POD/IPK-GFI-IZD-POD_1000380/P1081888" xmlDataType="decimal"/>
    </xmlCellPr>
  </singleXmlCell>
  <singleXmlCell id="990" xr6:uid="{00000000-000C-0000-FFFF-FFFFB5030000}" r="W15" connectionId="0">
    <xmlCellPr id="1" xr6:uid="{00000000-0010-0000-B503-000001000000}" uniqueName="P1081891">
      <xmlPr mapId="1" xpath="/TFI-IZD-POD/IPK-GFI-IZD-POD_1000380/P1081891" xmlDataType="decimal"/>
    </xmlCellPr>
  </singleXmlCell>
  <singleXmlCell id="991" xr6:uid="{00000000-000C-0000-FFFF-FFFFB6030000}" r="X15" connectionId="0">
    <xmlCellPr id="1" xr6:uid="{00000000-0010-0000-B603-000001000000}" uniqueName="P1081893">
      <xmlPr mapId="1" xpath="/TFI-IZD-POD/IPK-GFI-IZD-POD_1000380/P1081893" xmlDataType="decimal"/>
    </xmlCellPr>
  </singleXmlCell>
  <singleXmlCell id="992" xr6:uid="{00000000-000C-0000-FFFF-FFFFB7030000}" r="Y15" connectionId="0">
    <xmlCellPr id="1" xr6:uid="{00000000-0010-0000-B703-000001000000}" uniqueName="P1081895">
      <xmlPr mapId="1" xpath="/TFI-IZD-POD/IPK-GFI-IZD-POD_1000380/P1081895" xmlDataType="decimal"/>
    </xmlCellPr>
  </singleXmlCell>
  <singleXmlCell id="993" xr6:uid="{00000000-000C-0000-FFFF-FFFFB8030000}" r="H16" connectionId="0">
    <xmlCellPr id="1" xr6:uid="{00000000-0010-0000-B803-000001000000}" uniqueName="P1079872">
      <xmlPr mapId="1" xpath="/TFI-IZD-POD/IPK-GFI-IZD-POD_1000380/P1079872" xmlDataType="decimal"/>
    </xmlCellPr>
  </singleXmlCell>
  <singleXmlCell id="994" xr6:uid="{00000000-000C-0000-FFFF-FFFFB9030000}" r="I16" connectionId="0">
    <xmlCellPr id="1" xr6:uid="{00000000-0010-0000-B903-000001000000}" uniqueName="P1079873">
      <xmlPr mapId="1" xpath="/TFI-IZD-POD/IPK-GFI-IZD-POD_1000380/P1079873" xmlDataType="decimal"/>
    </xmlCellPr>
  </singleXmlCell>
  <singleXmlCell id="995" xr6:uid="{00000000-000C-0000-FFFF-FFFFBA030000}" r="J16" connectionId="0">
    <xmlCellPr id="1" xr6:uid="{00000000-0010-0000-BA03-000001000000}" uniqueName="P1079874">
      <xmlPr mapId="1" xpath="/TFI-IZD-POD/IPK-GFI-IZD-POD_1000380/P1079874" xmlDataType="decimal"/>
    </xmlCellPr>
  </singleXmlCell>
  <singleXmlCell id="996" xr6:uid="{00000000-000C-0000-FFFF-FFFFBB030000}" r="K16" connectionId="0">
    <xmlCellPr id="1" xr6:uid="{00000000-0010-0000-BB03-000001000000}" uniqueName="P1079875">
      <xmlPr mapId="1" xpath="/TFI-IZD-POD/IPK-GFI-IZD-POD_1000380/P1079875" xmlDataType="decimal"/>
    </xmlCellPr>
  </singleXmlCell>
  <singleXmlCell id="997" xr6:uid="{00000000-000C-0000-FFFF-FFFFBC030000}" r="L16" connectionId="0">
    <xmlCellPr id="1" xr6:uid="{00000000-0010-0000-BC03-000001000000}" uniqueName="P1079876">
      <xmlPr mapId="1" xpath="/TFI-IZD-POD/IPK-GFI-IZD-POD_1000380/P1079876" xmlDataType="decimal"/>
    </xmlCellPr>
  </singleXmlCell>
  <singleXmlCell id="998" xr6:uid="{00000000-000C-0000-FFFF-FFFFBD030000}" r="M16" connectionId="0">
    <xmlCellPr id="1" xr6:uid="{00000000-0010-0000-BD03-000001000000}" uniqueName="P1079877">
      <xmlPr mapId="1" xpath="/TFI-IZD-POD/IPK-GFI-IZD-POD_1000380/P1079877" xmlDataType="decimal"/>
    </xmlCellPr>
  </singleXmlCell>
  <singleXmlCell id="999" xr6:uid="{00000000-000C-0000-FFFF-FFFFBE030000}" r="N16" connectionId="0">
    <xmlCellPr id="1" xr6:uid="{00000000-0010-0000-BE03-000001000000}" uniqueName="P1079878">
      <xmlPr mapId="1" xpath="/TFI-IZD-POD/IPK-GFI-IZD-POD_1000380/P1079878" xmlDataType="decimal"/>
    </xmlCellPr>
  </singleXmlCell>
  <singleXmlCell id="1000" xr6:uid="{00000000-000C-0000-FFFF-FFFFBF030000}" r="O16" connectionId="0">
    <xmlCellPr id="1" xr6:uid="{00000000-0010-0000-BF03-000001000000}" uniqueName="P1079879">
      <xmlPr mapId="1" xpath="/TFI-IZD-POD/IPK-GFI-IZD-POD_1000380/P1079879" xmlDataType="decimal"/>
    </xmlCellPr>
  </singleXmlCell>
  <singleXmlCell id="1001" xr6:uid="{00000000-000C-0000-FFFF-FFFFC0030000}" r="P16" connectionId="0">
    <xmlCellPr id="1" xr6:uid="{00000000-0010-0000-C003-000001000000}" uniqueName="P1081898">
      <xmlPr mapId="1" xpath="/TFI-IZD-POD/IPK-GFI-IZD-POD_1000380/P1081898" xmlDataType="decimal"/>
    </xmlCellPr>
  </singleXmlCell>
  <singleXmlCell id="1002" xr6:uid="{00000000-000C-0000-FFFF-FFFFC1030000}" r="Q16" connectionId="0">
    <xmlCellPr id="1" xr6:uid="{00000000-0010-0000-C103-000001000000}" uniqueName="P1081900">
      <xmlPr mapId="1" xpath="/TFI-IZD-POD/IPK-GFI-IZD-POD_1000380/P1081900" xmlDataType="decimal"/>
    </xmlCellPr>
  </singleXmlCell>
  <singleXmlCell id="1003" xr6:uid="{00000000-000C-0000-FFFF-FFFFC2030000}" r="R16" connectionId="0">
    <xmlCellPr id="1" xr6:uid="{00000000-0010-0000-C203-000001000000}" uniqueName="P1081902">
      <xmlPr mapId="1" xpath="/TFI-IZD-POD/IPK-GFI-IZD-POD_1000380/P1081902" xmlDataType="decimal"/>
    </xmlCellPr>
  </singleXmlCell>
  <singleXmlCell id="1004" xr6:uid="{00000000-000C-0000-FFFF-FFFFC3030000}" r="U16" connectionId="0">
    <xmlCellPr id="1" xr6:uid="{00000000-0010-0000-C303-000001000000}" uniqueName="P1081903">
      <xmlPr mapId="1" xpath="/TFI-IZD-POD/IPK-GFI-IZD-POD_1000380/P1081903" xmlDataType="decimal"/>
    </xmlCellPr>
  </singleXmlCell>
  <singleXmlCell id="1005" xr6:uid="{00000000-000C-0000-FFFF-FFFFC4030000}" r="V16" connectionId="0">
    <xmlCellPr id="1" xr6:uid="{00000000-0010-0000-C403-000001000000}" uniqueName="P1081906">
      <xmlPr mapId="1" xpath="/TFI-IZD-POD/IPK-GFI-IZD-POD_1000380/P1081906" xmlDataType="decimal"/>
    </xmlCellPr>
  </singleXmlCell>
  <singleXmlCell id="1006" xr6:uid="{00000000-000C-0000-FFFF-FFFFC5030000}" r="W16" connectionId="0">
    <xmlCellPr id="1" xr6:uid="{00000000-0010-0000-C503-000001000000}" uniqueName="P1081908">
      <xmlPr mapId="1" xpath="/TFI-IZD-POD/IPK-GFI-IZD-POD_1000380/P1081908" xmlDataType="decimal"/>
    </xmlCellPr>
  </singleXmlCell>
  <singleXmlCell id="1007" xr6:uid="{00000000-000C-0000-FFFF-FFFFC6030000}" r="X16" connectionId="0">
    <xmlCellPr id="1" xr6:uid="{00000000-0010-0000-C603-000001000000}" uniqueName="P1081915">
      <xmlPr mapId="1" xpath="/TFI-IZD-POD/IPK-GFI-IZD-POD_1000380/P1081915" xmlDataType="decimal"/>
    </xmlCellPr>
  </singleXmlCell>
  <singleXmlCell id="1008" xr6:uid="{00000000-000C-0000-FFFF-FFFFC7030000}" r="Y16" connectionId="0">
    <xmlCellPr id="1" xr6:uid="{00000000-0010-0000-C703-000001000000}" uniqueName="P1081918">
      <xmlPr mapId="1" xpath="/TFI-IZD-POD/IPK-GFI-IZD-POD_1000380/P1081918" xmlDataType="decimal"/>
    </xmlCellPr>
  </singleXmlCell>
  <singleXmlCell id="1009" xr6:uid="{00000000-000C-0000-FFFF-FFFFC8030000}" r="H17" connectionId="0">
    <xmlCellPr id="1" xr6:uid="{00000000-0010-0000-C803-000001000000}" uniqueName="P1079880">
      <xmlPr mapId="1" xpath="/TFI-IZD-POD/IPK-GFI-IZD-POD_1000380/P1079880" xmlDataType="decimal"/>
    </xmlCellPr>
  </singleXmlCell>
  <singleXmlCell id="1010" xr6:uid="{00000000-000C-0000-FFFF-FFFFC9030000}" r="I17" connectionId="0">
    <xmlCellPr id="1" xr6:uid="{00000000-0010-0000-C903-000001000000}" uniqueName="P1079881">
      <xmlPr mapId="1" xpath="/TFI-IZD-POD/IPK-GFI-IZD-POD_1000380/P1079881" xmlDataType="decimal"/>
    </xmlCellPr>
  </singleXmlCell>
  <singleXmlCell id="1011" xr6:uid="{00000000-000C-0000-FFFF-FFFFCA030000}" r="J17" connectionId="0">
    <xmlCellPr id="1" xr6:uid="{00000000-0010-0000-CA03-000001000000}" uniqueName="P1079882">
      <xmlPr mapId="1" xpath="/TFI-IZD-POD/IPK-GFI-IZD-POD_1000380/P1079882" xmlDataType="decimal"/>
    </xmlCellPr>
  </singleXmlCell>
  <singleXmlCell id="1012" xr6:uid="{00000000-000C-0000-FFFF-FFFFCB030000}" r="K17" connectionId="0">
    <xmlCellPr id="1" xr6:uid="{00000000-0010-0000-CB03-000001000000}" uniqueName="P1079883">
      <xmlPr mapId="1" xpath="/TFI-IZD-POD/IPK-GFI-IZD-POD_1000380/P1079883" xmlDataType="decimal"/>
    </xmlCellPr>
  </singleXmlCell>
  <singleXmlCell id="1013" xr6:uid="{00000000-000C-0000-FFFF-FFFFCC030000}" r="L17" connectionId="0">
    <xmlCellPr id="1" xr6:uid="{00000000-0010-0000-CC03-000001000000}" uniqueName="P1079884">
      <xmlPr mapId="1" xpath="/TFI-IZD-POD/IPK-GFI-IZD-POD_1000380/P1079884" xmlDataType="decimal"/>
    </xmlCellPr>
  </singleXmlCell>
  <singleXmlCell id="1014" xr6:uid="{00000000-000C-0000-FFFF-FFFFCD030000}" r="M17" connectionId="0">
    <xmlCellPr id="1" xr6:uid="{00000000-0010-0000-CD03-000001000000}" uniqueName="P1079885">
      <xmlPr mapId="1" xpath="/TFI-IZD-POD/IPK-GFI-IZD-POD_1000380/P1079885" xmlDataType="decimal"/>
    </xmlCellPr>
  </singleXmlCell>
  <singleXmlCell id="1015" xr6:uid="{00000000-000C-0000-FFFF-FFFFCE030000}" r="N17" connectionId="0">
    <xmlCellPr id="1" xr6:uid="{00000000-0010-0000-CE03-000001000000}" uniqueName="P1079886">
      <xmlPr mapId="1" xpath="/TFI-IZD-POD/IPK-GFI-IZD-POD_1000380/P1079886" xmlDataType="decimal"/>
    </xmlCellPr>
  </singleXmlCell>
  <singleXmlCell id="1016" xr6:uid="{00000000-000C-0000-FFFF-FFFFCF030000}" r="O17" connectionId="0">
    <xmlCellPr id="1" xr6:uid="{00000000-0010-0000-CF03-000001000000}" uniqueName="P1079887">
      <xmlPr mapId="1" xpath="/TFI-IZD-POD/IPK-GFI-IZD-POD_1000380/P1079887" xmlDataType="decimal"/>
    </xmlCellPr>
  </singleXmlCell>
  <singleXmlCell id="1017" xr6:uid="{00000000-000C-0000-FFFF-FFFFD0030000}" r="P17" connectionId="0">
    <xmlCellPr id="1" xr6:uid="{00000000-0010-0000-D003-000001000000}" uniqueName="P1081920">
      <xmlPr mapId="1" xpath="/TFI-IZD-POD/IPK-GFI-IZD-POD_1000380/P1081920" xmlDataType="decimal"/>
    </xmlCellPr>
  </singleXmlCell>
  <singleXmlCell id="1018" xr6:uid="{00000000-000C-0000-FFFF-FFFFD1030000}" r="Q17" connectionId="0">
    <xmlCellPr id="1" xr6:uid="{00000000-0010-0000-D103-000001000000}" uniqueName="P1081922">
      <xmlPr mapId="1" xpath="/TFI-IZD-POD/IPK-GFI-IZD-POD_1000380/P1081922" xmlDataType="decimal"/>
    </xmlCellPr>
  </singleXmlCell>
  <singleXmlCell id="1019" xr6:uid="{00000000-000C-0000-FFFF-FFFFD2030000}" r="R17" connectionId="0">
    <xmlCellPr id="1" xr6:uid="{00000000-0010-0000-D203-000001000000}" uniqueName="P1081925">
      <xmlPr mapId="1" xpath="/TFI-IZD-POD/IPK-GFI-IZD-POD_1000380/P1081925" xmlDataType="decimal"/>
    </xmlCellPr>
  </singleXmlCell>
  <singleXmlCell id="1020" xr6:uid="{00000000-000C-0000-FFFF-FFFFD3030000}" r="U17" connectionId="0">
    <xmlCellPr id="1" xr6:uid="{00000000-0010-0000-D303-000001000000}" uniqueName="P1081927">
      <xmlPr mapId="1" xpath="/TFI-IZD-POD/IPK-GFI-IZD-POD_1000380/P1081927" xmlDataType="decimal"/>
    </xmlCellPr>
  </singleXmlCell>
  <singleXmlCell id="1021" xr6:uid="{00000000-000C-0000-FFFF-FFFFD4030000}" r="V17" connectionId="0">
    <xmlCellPr id="1" xr6:uid="{00000000-0010-0000-D403-000001000000}" uniqueName="P1081929">
      <xmlPr mapId="1" xpath="/TFI-IZD-POD/IPK-GFI-IZD-POD_1000380/P1081929" xmlDataType="decimal"/>
    </xmlCellPr>
  </singleXmlCell>
  <singleXmlCell id="1022" xr6:uid="{00000000-000C-0000-FFFF-FFFFD5030000}" r="W17" connectionId="0">
    <xmlCellPr id="1" xr6:uid="{00000000-0010-0000-D503-000001000000}" uniqueName="P1081930">
      <xmlPr mapId="1" xpath="/TFI-IZD-POD/IPK-GFI-IZD-POD_1000380/P1081930" xmlDataType="decimal"/>
    </xmlCellPr>
  </singleXmlCell>
  <singleXmlCell id="1023" xr6:uid="{00000000-000C-0000-FFFF-FFFFD6030000}" r="X17" connectionId="0">
    <xmlCellPr id="1" xr6:uid="{00000000-0010-0000-D603-000001000000}" uniqueName="P1081932">
      <xmlPr mapId="1" xpath="/TFI-IZD-POD/IPK-GFI-IZD-POD_1000380/P1081932" xmlDataType="decimal"/>
    </xmlCellPr>
  </singleXmlCell>
  <singleXmlCell id="1024" xr6:uid="{00000000-000C-0000-FFFF-FFFFD7030000}" r="Y17" connectionId="0">
    <xmlCellPr id="1" xr6:uid="{00000000-0010-0000-D703-000001000000}" uniqueName="P1081934">
      <xmlPr mapId="1" xpath="/TFI-IZD-POD/IPK-GFI-IZD-POD_1000380/P1081934" xmlDataType="decimal"/>
    </xmlCellPr>
  </singleXmlCell>
  <singleXmlCell id="1025" xr6:uid="{00000000-000C-0000-FFFF-FFFFD8030000}" r="H18" connectionId="0">
    <xmlCellPr id="1" xr6:uid="{00000000-0010-0000-D803-000001000000}" uniqueName="P1079888">
      <xmlPr mapId="1" xpath="/TFI-IZD-POD/IPK-GFI-IZD-POD_1000380/P1079888" xmlDataType="decimal"/>
    </xmlCellPr>
  </singleXmlCell>
  <singleXmlCell id="1026" xr6:uid="{00000000-000C-0000-FFFF-FFFFD9030000}" r="I18" connectionId="0">
    <xmlCellPr id="1" xr6:uid="{00000000-0010-0000-D903-000001000000}" uniqueName="P1079889">
      <xmlPr mapId="1" xpath="/TFI-IZD-POD/IPK-GFI-IZD-POD_1000380/P1079889" xmlDataType="decimal"/>
    </xmlCellPr>
  </singleXmlCell>
  <singleXmlCell id="1027" xr6:uid="{00000000-000C-0000-FFFF-FFFFDA030000}" r="J18" connectionId="0">
    <xmlCellPr id="1" xr6:uid="{00000000-0010-0000-DA03-000001000000}" uniqueName="P1079890">
      <xmlPr mapId="1" xpath="/TFI-IZD-POD/IPK-GFI-IZD-POD_1000380/P1079890" xmlDataType="decimal"/>
    </xmlCellPr>
  </singleXmlCell>
  <singleXmlCell id="1028" xr6:uid="{00000000-000C-0000-FFFF-FFFFDB030000}" r="K18" connectionId="0">
    <xmlCellPr id="1" xr6:uid="{00000000-0010-0000-DB03-000001000000}" uniqueName="P1079891">
      <xmlPr mapId="1" xpath="/TFI-IZD-POD/IPK-GFI-IZD-POD_1000380/P1079891" xmlDataType="decimal"/>
    </xmlCellPr>
  </singleXmlCell>
  <singleXmlCell id="1029" xr6:uid="{00000000-000C-0000-FFFF-FFFFDC030000}" r="L18" connectionId="0">
    <xmlCellPr id="1" xr6:uid="{00000000-0010-0000-DC03-000001000000}" uniqueName="P1079892">
      <xmlPr mapId="1" xpath="/TFI-IZD-POD/IPK-GFI-IZD-POD_1000380/P1079892" xmlDataType="decimal"/>
    </xmlCellPr>
  </singleXmlCell>
  <singleXmlCell id="1030" xr6:uid="{00000000-000C-0000-FFFF-FFFFDD030000}" r="M18" connectionId="0">
    <xmlCellPr id="1" xr6:uid="{00000000-0010-0000-DD03-000001000000}" uniqueName="P1079893">
      <xmlPr mapId="1" xpath="/TFI-IZD-POD/IPK-GFI-IZD-POD_1000380/P1079893" xmlDataType="decimal"/>
    </xmlCellPr>
  </singleXmlCell>
  <singleXmlCell id="1031" xr6:uid="{00000000-000C-0000-FFFF-FFFFDE030000}" r="N18" connectionId="0">
    <xmlCellPr id="1" xr6:uid="{00000000-0010-0000-DE03-000001000000}" uniqueName="P1079894">
      <xmlPr mapId="1" xpath="/TFI-IZD-POD/IPK-GFI-IZD-POD_1000380/P1079894" xmlDataType="decimal"/>
    </xmlCellPr>
  </singleXmlCell>
  <singleXmlCell id="1032" xr6:uid="{00000000-000C-0000-FFFF-FFFFDF030000}" r="O18" connectionId="0">
    <xmlCellPr id="1" xr6:uid="{00000000-0010-0000-DF03-000001000000}" uniqueName="P1079895">
      <xmlPr mapId="1" xpath="/TFI-IZD-POD/IPK-GFI-IZD-POD_1000380/P1079895" xmlDataType="decimal"/>
    </xmlCellPr>
  </singleXmlCell>
  <singleXmlCell id="1033" xr6:uid="{00000000-000C-0000-FFFF-FFFFE0030000}" r="P18" connectionId="0">
    <xmlCellPr id="1" xr6:uid="{00000000-0010-0000-E003-000001000000}" uniqueName="P1081936">
      <xmlPr mapId="1" xpath="/TFI-IZD-POD/IPK-GFI-IZD-POD_1000380/P1081936" xmlDataType="decimal"/>
    </xmlCellPr>
  </singleXmlCell>
  <singleXmlCell id="1034" xr6:uid="{00000000-000C-0000-FFFF-FFFFE1030000}" r="Q18" connectionId="0">
    <xmlCellPr id="1" xr6:uid="{00000000-0010-0000-E103-000001000000}" uniqueName="P1081938">
      <xmlPr mapId="1" xpath="/TFI-IZD-POD/IPK-GFI-IZD-POD_1000380/P1081938" xmlDataType="decimal"/>
    </xmlCellPr>
  </singleXmlCell>
  <singleXmlCell id="1035" xr6:uid="{00000000-000C-0000-FFFF-FFFFE2030000}" r="R18" connectionId="0">
    <xmlCellPr id="1" xr6:uid="{00000000-0010-0000-E203-000001000000}" uniqueName="P1081940">
      <xmlPr mapId="1" xpath="/TFI-IZD-POD/IPK-GFI-IZD-POD_1000380/P1081940" xmlDataType="decimal"/>
    </xmlCellPr>
  </singleXmlCell>
  <singleXmlCell id="1036" xr6:uid="{00000000-000C-0000-FFFF-FFFFE3030000}" r="U18" connectionId="0">
    <xmlCellPr id="1" xr6:uid="{00000000-0010-0000-E303-000001000000}" uniqueName="P1081942">
      <xmlPr mapId="1" xpath="/TFI-IZD-POD/IPK-GFI-IZD-POD_1000380/P1081942" xmlDataType="decimal"/>
    </xmlCellPr>
  </singleXmlCell>
  <singleXmlCell id="1037" xr6:uid="{00000000-000C-0000-FFFF-FFFFE4030000}" r="V18" connectionId="0">
    <xmlCellPr id="1" xr6:uid="{00000000-0010-0000-E403-000001000000}" uniqueName="P1081944">
      <xmlPr mapId="1" xpath="/TFI-IZD-POD/IPK-GFI-IZD-POD_1000380/P1081944" xmlDataType="decimal"/>
    </xmlCellPr>
  </singleXmlCell>
  <singleXmlCell id="1038" xr6:uid="{00000000-000C-0000-FFFF-FFFFE5030000}" r="W18" connectionId="0">
    <xmlCellPr id="1" xr6:uid="{00000000-0010-0000-E503-000001000000}" uniqueName="P1081946">
      <xmlPr mapId="1" xpath="/TFI-IZD-POD/IPK-GFI-IZD-POD_1000380/P1081946" xmlDataType="decimal"/>
    </xmlCellPr>
  </singleXmlCell>
  <singleXmlCell id="1039" xr6:uid="{00000000-000C-0000-FFFF-FFFFE6030000}" r="X18" connectionId="0">
    <xmlCellPr id="1" xr6:uid="{00000000-0010-0000-E603-000001000000}" uniqueName="P1081948">
      <xmlPr mapId="1" xpath="/TFI-IZD-POD/IPK-GFI-IZD-POD_1000380/P1081948" xmlDataType="decimal"/>
    </xmlCellPr>
  </singleXmlCell>
  <singleXmlCell id="1040" xr6:uid="{00000000-000C-0000-FFFF-FFFFE7030000}" r="Y18" connectionId="0">
    <xmlCellPr id="1" xr6:uid="{00000000-0010-0000-E703-000001000000}" uniqueName="P1081950">
      <xmlPr mapId="1" xpath="/TFI-IZD-POD/IPK-GFI-IZD-POD_1000380/P1081950" xmlDataType="decimal"/>
    </xmlCellPr>
  </singleXmlCell>
  <singleXmlCell id="1041" xr6:uid="{00000000-000C-0000-FFFF-FFFFE8030000}" r="H19" connectionId="0">
    <xmlCellPr id="1" xr6:uid="{00000000-0010-0000-E803-000001000000}" uniqueName="P1079896">
      <xmlPr mapId="1" xpath="/TFI-IZD-POD/IPK-GFI-IZD-POD_1000380/P1079896" xmlDataType="decimal"/>
    </xmlCellPr>
  </singleXmlCell>
  <singleXmlCell id="1042" xr6:uid="{00000000-000C-0000-FFFF-FFFFE9030000}" r="I19" connectionId="0">
    <xmlCellPr id="1" xr6:uid="{00000000-0010-0000-E903-000001000000}" uniqueName="P1079897">
      <xmlPr mapId="1" xpath="/TFI-IZD-POD/IPK-GFI-IZD-POD_1000380/P1079897" xmlDataType="decimal"/>
    </xmlCellPr>
  </singleXmlCell>
  <singleXmlCell id="1043" xr6:uid="{00000000-000C-0000-FFFF-FFFFEA030000}" r="J19" connectionId="0">
    <xmlCellPr id="1" xr6:uid="{00000000-0010-0000-EA03-000001000000}" uniqueName="P1079898">
      <xmlPr mapId="1" xpath="/TFI-IZD-POD/IPK-GFI-IZD-POD_1000380/P1079898" xmlDataType="decimal"/>
    </xmlCellPr>
  </singleXmlCell>
  <singleXmlCell id="1044" xr6:uid="{00000000-000C-0000-FFFF-FFFFEB030000}" r="K19" connectionId="0">
    <xmlCellPr id="1" xr6:uid="{00000000-0010-0000-EB03-000001000000}" uniqueName="P1079899">
      <xmlPr mapId="1" xpath="/TFI-IZD-POD/IPK-GFI-IZD-POD_1000380/P1079899" xmlDataType="decimal"/>
    </xmlCellPr>
  </singleXmlCell>
  <singleXmlCell id="1045" xr6:uid="{00000000-000C-0000-FFFF-FFFFEC030000}" r="L19" connectionId="0">
    <xmlCellPr id="1" xr6:uid="{00000000-0010-0000-EC03-000001000000}" uniqueName="P1079900">
      <xmlPr mapId="1" xpath="/TFI-IZD-POD/IPK-GFI-IZD-POD_1000380/P1079900" xmlDataType="decimal"/>
    </xmlCellPr>
  </singleXmlCell>
  <singleXmlCell id="1046" xr6:uid="{00000000-000C-0000-FFFF-FFFFED030000}" r="M19" connectionId="0">
    <xmlCellPr id="1" xr6:uid="{00000000-0010-0000-ED03-000001000000}" uniqueName="P1079901">
      <xmlPr mapId="1" xpath="/TFI-IZD-POD/IPK-GFI-IZD-POD_1000380/P1079901" xmlDataType="decimal"/>
    </xmlCellPr>
  </singleXmlCell>
  <singleXmlCell id="1047" xr6:uid="{00000000-000C-0000-FFFF-FFFFEE030000}" r="N19" connectionId="0">
    <xmlCellPr id="1" xr6:uid="{00000000-0010-0000-EE03-000001000000}" uniqueName="P1079902">
      <xmlPr mapId="1" xpath="/TFI-IZD-POD/IPK-GFI-IZD-POD_1000380/P1079902" xmlDataType="decimal"/>
    </xmlCellPr>
  </singleXmlCell>
  <singleXmlCell id="1048" xr6:uid="{00000000-000C-0000-FFFF-FFFFEF030000}" r="O19" connectionId="0">
    <xmlCellPr id="1" xr6:uid="{00000000-0010-0000-EF03-000001000000}" uniqueName="P1079903">
      <xmlPr mapId="1" xpath="/TFI-IZD-POD/IPK-GFI-IZD-POD_1000380/P1079903" xmlDataType="decimal"/>
    </xmlCellPr>
  </singleXmlCell>
  <singleXmlCell id="1049" xr6:uid="{00000000-000C-0000-FFFF-FFFFF0030000}" r="P19" connectionId="0">
    <xmlCellPr id="1" xr6:uid="{00000000-0010-0000-F003-000001000000}" uniqueName="P1081953">
      <xmlPr mapId="1" xpath="/TFI-IZD-POD/IPK-GFI-IZD-POD_1000380/P1081953" xmlDataType="decimal"/>
    </xmlCellPr>
  </singleXmlCell>
  <singleXmlCell id="1050" xr6:uid="{00000000-000C-0000-FFFF-FFFFF1030000}" r="Q19" connectionId="0">
    <xmlCellPr id="1" xr6:uid="{00000000-0010-0000-F103-000001000000}" uniqueName="P1081958">
      <xmlPr mapId="1" xpath="/TFI-IZD-POD/IPK-GFI-IZD-POD_1000380/P1081958" xmlDataType="decimal"/>
    </xmlCellPr>
  </singleXmlCell>
  <singleXmlCell id="1051" xr6:uid="{00000000-000C-0000-FFFF-FFFFF2030000}" r="R19" connectionId="0">
    <xmlCellPr id="1" xr6:uid="{00000000-0010-0000-F203-000001000000}" uniqueName="P1081960">
      <xmlPr mapId="1" xpath="/TFI-IZD-POD/IPK-GFI-IZD-POD_1000380/P1081960" xmlDataType="decimal"/>
    </xmlCellPr>
  </singleXmlCell>
  <singleXmlCell id="1052" xr6:uid="{00000000-000C-0000-FFFF-FFFFF3030000}" r="U19" connectionId="0">
    <xmlCellPr id="1" xr6:uid="{00000000-0010-0000-F303-000001000000}" uniqueName="P1081962">
      <xmlPr mapId="1" xpath="/TFI-IZD-POD/IPK-GFI-IZD-POD_1000380/P1081962" xmlDataType="decimal"/>
    </xmlCellPr>
  </singleXmlCell>
  <singleXmlCell id="1053" xr6:uid="{00000000-000C-0000-FFFF-FFFFF4030000}" r="V19" connectionId="0">
    <xmlCellPr id="1" xr6:uid="{00000000-0010-0000-F403-000001000000}" uniqueName="P1081964">
      <xmlPr mapId="1" xpath="/TFI-IZD-POD/IPK-GFI-IZD-POD_1000380/P1081964" xmlDataType="decimal"/>
    </xmlCellPr>
  </singleXmlCell>
  <singleXmlCell id="1054" xr6:uid="{00000000-000C-0000-FFFF-FFFFF5030000}" r="W19" connectionId="0">
    <xmlCellPr id="1" xr6:uid="{00000000-0010-0000-F503-000001000000}" uniqueName="P1081966">
      <xmlPr mapId="1" xpath="/TFI-IZD-POD/IPK-GFI-IZD-POD_1000380/P1081966" xmlDataType="decimal"/>
    </xmlCellPr>
  </singleXmlCell>
  <singleXmlCell id="1055" xr6:uid="{00000000-000C-0000-FFFF-FFFFF6030000}" r="X19" connectionId="0">
    <xmlCellPr id="1" xr6:uid="{00000000-0010-0000-F603-000001000000}" uniqueName="P1081968">
      <xmlPr mapId="1" xpath="/TFI-IZD-POD/IPK-GFI-IZD-POD_1000380/P1081968" xmlDataType="decimal"/>
    </xmlCellPr>
  </singleXmlCell>
  <singleXmlCell id="1056" xr6:uid="{00000000-000C-0000-FFFF-FFFFF7030000}" r="Y19" connectionId="0">
    <xmlCellPr id="1" xr6:uid="{00000000-0010-0000-F703-000001000000}" uniqueName="P1081970">
      <xmlPr mapId="1" xpath="/TFI-IZD-POD/IPK-GFI-IZD-POD_1000380/P1081970" xmlDataType="decimal"/>
    </xmlCellPr>
  </singleXmlCell>
  <singleXmlCell id="1057" xr6:uid="{00000000-000C-0000-FFFF-FFFFF8030000}" r="H20" connectionId="0">
    <xmlCellPr id="1" xr6:uid="{00000000-0010-0000-F803-000001000000}" uniqueName="P1079904">
      <xmlPr mapId="1" xpath="/TFI-IZD-POD/IPK-GFI-IZD-POD_1000380/P1079904" xmlDataType="decimal"/>
    </xmlCellPr>
  </singleXmlCell>
  <singleXmlCell id="1058" xr6:uid="{00000000-000C-0000-FFFF-FFFFF9030000}" r="I20" connectionId="0">
    <xmlCellPr id="1" xr6:uid="{00000000-0010-0000-F903-000001000000}" uniqueName="P1079905">
      <xmlPr mapId="1" xpath="/TFI-IZD-POD/IPK-GFI-IZD-POD_1000380/P1079905" xmlDataType="decimal"/>
    </xmlCellPr>
  </singleXmlCell>
  <singleXmlCell id="1059" xr6:uid="{00000000-000C-0000-FFFF-FFFFFA030000}" r="J20" connectionId="0">
    <xmlCellPr id="1" xr6:uid="{00000000-0010-0000-FA03-000001000000}" uniqueName="P1079906">
      <xmlPr mapId="1" xpath="/TFI-IZD-POD/IPK-GFI-IZD-POD_1000380/P1079906" xmlDataType="decimal"/>
    </xmlCellPr>
  </singleXmlCell>
  <singleXmlCell id="1060" xr6:uid="{00000000-000C-0000-FFFF-FFFFFB030000}" r="K20" connectionId="0">
    <xmlCellPr id="1" xr6:uid="{00000000-0010-0000-FB03-000001000000}" uniqueName="P1079907">
      <xmlPr mapId="1" xpath="/TFI-IZD-POD/IPK-GFI-IZD-POD_1000380/P1079907" xmlDataType="decimal"/>
    </xmlCellPr>
  </singleXmlCell>
  <singleXmlCell id="1061" xr6:uid="{00000000-000C-0000-FFFF-FFFFFC030000}" r="L20" connectionId="0">
    <xmlCellPr id="1" xr6:uid="{00000000-0010-0000-FC03-000001000000}" uniqueName="P1079908">
      <xmlPr mapId="1" xpath="/TFI-IZD-POD/IPK-GFI-IZD-POD_1000380/P1079908" xmlDataType="decimal"/>
    </xmlCellPr>
  </singleXmlCell>
  <singleXmlCell id="1062" xr6:uid="{00000000-000C-0000-FFFF-FFFFFD030000}" r="M20" connectionId="0">
    <xmlCellPr id="1" xr6:uid="{00000000-0010-0000-FD03-000001000000}" uniqueName="P1079909">
      <xmlPr mapId="1" xpath="/TFI-IZD-POD/IPK-GFI-IZD-POD_1000380/P1079909" xmlDataType="decimal"/>
    </xmlCellPr>
  </singleXmlCell>
  <singleXmlCell id="1063" xr6:uid="{00000000-000C-0000-FFFF-FFFFFE030000}" r="N20" connectionId="0">
    <xmlCellPr id="1" xr6:uid="{00000000-0010-0000-FE03-000001000000}" uniqueName="P1079910">
      <xmlPr mapId="1" xpath="/TFI-IZD-POD/IPK-GFI-IZD-POD_1000380/P1079910" xmlDataType="decimal"/>
    </xmlCellPr>
  </singleXmlCell>
  <singleXmlCell id="1064" xr6:uid="{00000000-000C-0000-FFFF-FFFFFF030000}" r="O20" connectionId="0">
    <xmlCellPr id="1" xr6:uid="{00000000-0010-0000-FF03-000001000000}" uniqueName="P1079912">
      <xmlPr mapId="1" xpath="/TFI-IZD-POD/IPK-GFI-IZD-POD_1000380/P1079912" xmlDataType="decimal"/>
    </xmlCellPr>
  </singleXmlCell>
  <singleXmlCell id="1065" xr6:uid="{00000000-000C-0000-FFFF-FFFF00040000}" r="P20" connectionId="0">
    <xmlCellPr id="1" xr6:uid="{00000000-0010-0000-0004-000001000000}" uniqueName="P1081972">
      <xmlPr mapId="1" xpath="/TFI-IZD-POD/IPK-GFI-IZD-POD_1000380/P1081972" xmlDataType="decimal"/>
    </xmlCellPr>
  </singleXmlCell>
  <singleXmlCell id="1066" xr6:uid="{00000000-000C-0000-FFFF-FFFF01040000}" r="Q20" connectionId="0">
    <xmlCellPr id="1" xr6:uid="{00000000-0010-0000-0104-000001000000}" uniqueName="P1081973">
      <xmlPr mapId="1" xpath="/TFI-IZD-POD/IPK-GFI-IZD-POD_1000380/P1081973" xmlDataType="decimal"/>
    </xmlCellPr>
  </singleXmlCell>
  <singleXmlCell id="1067" xr6:uid="{00000000-000C-0000-FFFF-FFFF02040000}" r="R20" connectionId="0">
    <xmlCellPr id="1" xr6:uid="{00000000-0010-0000-0204-000001000000}" uniqueName="P1081975">
      <xmlPr mapId="1" xpath="/TFI-IZD-POD/IPK-GFI-IZD-POD_1000380/P1081975" xmlDataType="decimal"/>
    </xmlCellPr>
  </singleXmlCell>
  <singleXmlCell id="1068" xr6:uid="{00000000-000C-0000-FFFF-FFFF03040000}" r="U20" connectionId="0">
    <xmlCellPr id="1" xr6:uid="{00000000-0010-0000-0304-000001000000}" uniqueName="P1081977">
      <xmlPr mapId="1" xpath="/TFI-IZD-POD/IPK-GFI-IZD-POD_1000380/P1081977" xmlDataType="decimal"/>
    </xmlCellPr>
  </singleXmlCell>
  <singleXmlCell id="1069" xr6:uid="{00000000-000C-0000-FFFF-FFFF04040000}" r="V20" connectionId="0">
    <xmlCellPr id="1" xr6:uid="{00000000-0010-0000-0404-000001000000}" uniqueName="P1081978">
      <xmlPr mapId="1" xpath="/TFI-IZD-POD/IPK-GFI-IZD-POD_1000380/P1081978" xmlDataType="decimal"/>
    </xmlCellPr>
  </singleXmlCell>
  <singleXmlCell id="1070" xr6:uid="{00000000-000C-0000-FFFF-FFFF05040000}" r="W20" connectionId="0">
    <xmlCellPr id="1" xr6:uid="{00000000-0010-0000-0504-000001000000}" uniqueName="P1081980">
      <xmlPr mapId="1" xpath="/TFI-IZD-POD/IPK-GFI-IZD-POD_1000380/P1081980" xmlDataType="decimal"/>
    </xmlCellPr>
  </singleXmlCell>
  <singleXmlCell id="1071" xr6:uid="{00000000-000C-0000-FFFF-FFFF06040000}" r="X20" connectionId="0">
    <xmlCellPr id="1" xr6:uid="{00000000-0010-0000-0604-000001000000}" uniqueName="P1081982">
      <xmlPr mapId="1" xpath="/TFI-IZD-POD/IPK-GFI-IZD-POD_1000380/P1081982" xmlDataType="decimal"/>
    </xmlCellPr>
  </singleXmlCell>
  <singleXmlCell id="1072" xr6:uid="{00000000-000C-0000-FFFF-FFFF07040000}" r="Y20" connectionId="0">
    <xmlCellPr id="1" xr6:uid="{00000000-0010-0000-0704-000001000000}" uniqueName="P1081984">
      <xmlPr mapId="1" xpath="/TFI-IZD-POD/IPK-GFI-IZD-POD_1000380/P1081984" xmlDataType="decimal"/>
    </xmlCellPr>
  </singleXmlCell>
  <singleXmlCell id="1073" xr6:uid="{00000000-000C-0000-FFFF-FFFF08040000}" r="H21" connectionId="0">
    <xmlCellPr id="1" xr6:uid="{00000000-0010-0000-0804-000001000000}" uniqueName="P1079911">
      <xmlPr mapId="1" xpath="/TFI-IZD-POD/IPK-GFI-IZD-POD_1000380/P1079911" xmlDataType="decimal"/>
    </xmlCellPr>
  </singleXmlCell>
  <singleXmlCell id="1074" xr6:uid="{00000000-000C-0000-FFFF-FFFF09040000}" r="I21" connectionId="0">
    <xmlCellPr id="1" xr6:uid="{00000000-0010-0000-0904-000001000000}" uniqueName="P1079913">
      <xmlPr mapId="1" xpath="/TFI-IZD-POD/IPK-GFI-IZD-POD_1000380/P1079913" xmlDataType="decimal"/>
    </xmlCellPr>
  </singleXmlCell>
  <singleXmlCell id="1075" xr6:uid="{00000000-000C-0000-FFFF-FFFF0A040000}" r="J21" connectionId="0">
    <xmlCellPr id="1" xr6:uid="{00000000-0010-0000-0A04-000001000000}" uniqueName="P1079914">
      <xmlPr mapId="1" xpath="/TFI-IZD-POD/IPK-GFI-IZD-POD_1000380/P1079914" xmlDataType="decimal"/>
    </xmlCellPr>
  </singleXmlCell>
  <singleXmlCell id="1076" xr6:uid="{00000000-000C-0000-FFFF-FFFF0B040000}" r="K21" connectionId="0">
    <xmlCellPr id="1" xr6:uid="{00000000-0010-0000-0B04-000001000000}" uniqueName="P1079915">
      <xmlPr mapId="1" xpath="/TFI-IZD-POD/IPK-GFI-IZD-POD_1000380/P1079915" xmlDataType="decimal"/>
    </xmlCellPr>
  </singleXmlCell>
  <singleXmlCell id="1077" xr6:uid="{00000000-000C-0000-FFFF-FFFF0C040000}" r="L21" connectionId="0">
    <xmlCellPr id="1" xr6:uid="{00000000-0010-0000-0C04-000001000000}" uniqueName="P1079916">
      <xmlPr mapId="1" xpath="/TFI-IZD-POD/IPK-GFI-IZD-POD_1000380/P1079916" xmlDataType="decimal"/>
    </xmlCellPr>
  </singleXmlCell>
  <singleXmlCell id="1078" xr6:uid="{00000000-000C-0000-FFFF-FFFF0D040000}" r="M21" connectionId="0">
    <xmlCellPr id="1" xr6:uid="{00000000-0010-0000-0D04-000001000000}" uniqueName="P1079917">
      <xmlPr mapId="1" xpath="/TFI-IZD-POD/IPK-GFI-IZD-POD_1000380/P1079917" xmlDataType="decimal"/>
    </xmlCellPr>
  </singleXmlCell>
  <singleXmlCell id="1079" xr6:uid="{00000000-000C-0000-FFFF-FFFF0E040000}" r="N21" connectionId="0">
    <xmlCellPr id="1" xr6:uid="{00000000-0010-0000-0E04-000001000000}" uniqueName="P1079918">
      <xmlPr mapId="1" xpath="/TFI-IZD-POD/IPK-GFI-IZD-POD_1000380/P1079918" xmlDataType="decimal"/>
    </xmlCellPr>
  </singleXmlCell>
  <singleXmlCell id="1080" xr6:uid="{00000000-000C-0000-FFFF-FFFF0F040000}" r="O21" connectionId="0">
    <xmlCellPr id="1" xr6:uid="{00000000-0010-0000-0F04-000001000000}" uniqueName="P1079919">
      <xmlPr mapId="1" xpath="/TFI-IZD-POD/IPK-GFI-IZD-POD_1000380/P1079919" xmlDataType="decimal"/>
    </xmlCellPr>
  </singleXmlCell>
  <singleXmlCell id="1081" xr6:uid="{00000000-000C-0000-FFFF-FFFF10040000}" r="P21" connectionId="0">
    <xmlCellPr id="1" xr6:uid="{00000000-0010-0000-1004-000001000000}" uniqueName="P1081986">
      <xmlPr mapId="1" xpath="/TFI-IZD-POD/IPK-GFI-IZD-POD_1000380/P1081986" xmlDataType="decimal"/>
    </xmlCellPr>
  </singleXmlCell>
  <singleXmlCell id="1082" xr6:uid="{00000000-000C-0000-FFFF-FFFF11040000}" r="Q21" connectionId="0">
    <xmlCellPr id="1" xr6:uid="{00000000-0010-0000-1104-000001000000}" uniqueName="P1081988">
      <xmlPr mapId="1" xpath="/TFI-IZD-POD/IPK-GFI-IZD-POD_1000380/P1081988" xmlDataType="decimal"/>
    </xmlCellPr>
  </singleXmlCell>
  <singleXmlCell id="1083" xr6:uid="{00000000-000C-0000-FFFF-FFFF12040000}" r="R21" connectionId="0">
    <xmlCellPr id="1" xr6:uid="{00000000-0010-0000-1204-000001000000}" uniqueName="P1081990">
      <xmlPr mapId="1" xpath="/TFI-IZD-POD/IPK-GFI-IZD-POD_1000380/P1081990" xmlDataType="decimal"/>
    </xmlCellPr>
  </singleXmlCell>
  <singleXmlCell id="1084" xr6:uid="{00000000-000C-0000-FFFF-FFFF13040000}" r="U21" connectionId="0">
    <xmlCellPr id="1" xr6:uid="{00000000-0010-0000-1304-000001000000}" uniqueName="P1081993">
      <xmlPr mapId="1" xpath="/TFI-IZD-POD/IPK-GFI-IZD-POD_1000380/P1081993" xmlDataType="decimal"/>
    </xmlCellPr>
  </singleXmlCell>
  <singleXmlCell id="1085" xr6:uid="{00000000-000C-0000-FFFF-FFFF14040000}" r="V21" connectionId="0">
    <xmlCellPr id="1" xr6:uid="{00000000-0010-0000-1404-000001000000}" uniqueName="P1081995">
      <xmlPr mapId="1" xpath="/TFI-IZD-POD/IPK-GFI-IZD-POD_1000380/P1081995" xmlDataType="decimal"/>
    </xmlCellPr>
  </singleXmlCell>
  <singleXmlCell id="1086" xr6:uid="{00000000-000C-0000-FFFF-FFFF15040000}" r="W21" connectionId="0">
    <xmlCellPr id="1" xr6:uid="{00000000-0010-0000-1504-000001000000}" uniqueName="P1081997">
      <xmlPr mapId="1" xpath="/TFI-IZD-POD/IPK-GFI-IZD-POD_1000380/P1081997" xmlDataType="decimal"/>
    </xmlCellPr>
  </singleXmlCell>
  <singleXmlCell id="1087" xr6:uid="{00000000-000C-0000-FFFF-FFFF16040000}" r="X21" connectionId="0">
    <xmlCellPr id="1" xr6:uid="{00000000-0010-0000-1604-000001000000}" uniqueName="P1081999">
      <xmlPr mapId="1" xpath="/TFI-IZD-POD/IPK-GFI-IZD-POD_1000380/P1081999" xmlDataType="decimal"/>
    </xmlCellPr>
  </singleXmlCell>
  <singleXmlCell id="1088" xr6:uid="{00000000-000C-0000-FFFF-FFFF17040000}" r="Y21" connectionId="0">
    <xmlCellPr id="1" xr6:uid="{00000000-0010-0000-1704-000001000000}" uniqueName="P1082001">
      <xmlPr mapId="1" xpath="/TFI-IZD-POD/IPK-GFI-IZD-POD_1000380/P1082001" xmlDataType="decimal"/>
    </xmlCellPr>
  </singleXmlCell>
  <singleXmlCell id="1089" xr6:uid="{00000000-000C-0000-FFFF-FFFF18040000}" r="H22" connectionId="0">
    <xmlCellPr id="1" xr6:uid="{00000000-0010-0000-1804-000001000000}" uniqueName="P1079920">
      <xmlPr mapId="1" xpath="/TFI-IZD-POD/IPK-GFI-IZD-POD_1000380/P1079920" xmlDataType="decimal"/>
    </xmlCellPr>
  </singleXmlCell>
  <singleXmlCell id="1090" xr6:uid="{00000000-000C-0000-FFFF-FFFF19040000}" r="I22" connectionId="0">
    <xmlCellPr id="1" xr6:uid="{00000000-0010-0000-1904-000001000000}" uniqueName="P1079921">
      <xmlPr mapId="1" xpath="/TFI-IZD-POD/IPK-GFI-IZD-POD_1000380/P1079921" xmlDataType="decimal"/>
    </xmlCellPr>
  </singleXmlCell>
  <singleXmlCell id="1091" xr6:uid="{00000000-000C-0000-FFFF-FFFF1A040000}" r="J22" connectionId="0">
    <xmlCellPr id="1" xr6:uid="{00000000-0010-0000-1A04-000001000000}" uniqueName="P1079922">
      <xmlPr mapId="1" xpath="/TFI-IZD-POD/IPK-GFI-IZD-POD_1000380/P1079922" xmlDataType="decimal"/>
    </xmlCellPr>
  </singleXmlCell>
  <singleXmlCell id="1092" xr6:uid="{00000000-000C-0000-FFFF-FFFF1B040000}" r="K22" connectionId="0">
    <xmlCellPr id="1" xr6:uid="{00000000-0010-0000-1B04-000001000000}" uniqueName="P1079923">
      <xmlPr mapId="1" xpath="/TFI-IZD-POD/IPK-GFI-IZD-POD_1000380/P1079923" xmlDataType="decimal"/>
    </xmlCellPr>
  </singleXmlCell>
  <singleXmlCell id="1093" xr6:uid="{00000000-000C-0000-FFFF-FFFF1C040000}" r="L22" connectionId="0">
    <xmlCellPr id="1" xr6:uid="{00000000-0010-0000-1C04-000001000000}" uniqueName="P1079924">
      <xmlPr mapId="1" xpath="/TFI-IZD-POD/IPK-GFI-IZD-POD_1000380/P1079924" xmlDataType="decimal"/>
    </xmlCellPr>
  </singleXmlCell>
  <singleXmlCell id="1094" xr6:uid="{00000000-000C-0000-FFFF-FFFF1D040000}" r="M22" connectionId="0">
    <xmlCellPr id="1" xr6:uid="{00000000-0010-0000-1D04-000001000000}" uniqueName="P1079925">
      <xmlPr mapId="1" xpath="/TFI-IZD-POD/IPK-GFI-IZD-POD_1000380/P1079925" xmlDataType="decimal"/>
    </xmlCellPr>
  </singleXmlCell>
  <singleXmlCell id="1095" xr6:uid="{00000000-000C-0000-FFFF-FFFF1E040000}" r="N22" connectionId="0">
    <xmlCellPr id="1" xr6:uid="{00000000-0010-0000-1E04-000001000000}" uniqueName="P1079926">
      <xmlPr mapId="1" xpath="/TFI-IZD-POD/IPK-GFI-IZD-POD_1000380/P1079926" xmlDataType="decimal"/>
    </xmlCellPr>
  </singleXmlCell>
  <singleXmlCell id="1096" xr6:uid="{00000000-000C-0000-FFFF-FFFF1F040000}" r="O22" connectionId="0">
    <xmlCellPr id="1" xr6:uid="{00000000-0010-0000-1F04-000001000000}" uniqueName="P1079927">
      <xmlPr mapId="1" xpath="/TFI-IZD-POD/IPK-GFI-IZD-POD_1000380/P1079927" xmlDataType="decimal"/>
    </xmlCellPr>
  </singleXmlCell>
  <singleXmlCell id="1097" xr6:uid="{00000000-000C-0000-FFFF-FFFF20040000}" r="P22" connectionId="0">
    <xmlCellPr id="1" xr6:uid="{00000000-0010-0000-2004-000001000000}" uniqueName="P1082003">
      <xmlPr mapId="1" xpath="/TFI-IZD-POD/IPK-GFI-IZD-POD_1000380/P1082003" xmlDataType="decimal"/>
    </xmlCellPr>
  </singleXmlCell>
  <singleXmlCell id="1098" xr6:uid="{00000000-000C-0000-FFFF-FFFF21040000}" r="Q22" connectionId="0">
    <xmlCellPr id="1" xr6:uid="{00000000-0010-0000-2104-000001000000}" uniqueName="P1082004">
      <xmlPr mapId="1" xpath="/TFI-IZD-POD/IPK-GFI-IZD-POD_1000380/P1082004" xmlDataType="decimal"/>
    </xmlCellPr>
  </singleXmlCell>
  <singleXmlCell id="1099" xr6:uid="{00000000-000C-0000-FFFF-FFFF22040000}" r="R22" connectionId="0">
    <xmlCellPr id="1" xr6:uid="{00000000-0010-0000-2204-000001000000}" uniqueName="P1082005">
      <xmlPr mapId="1" xpath="/TFI-IZD-POD/IPK-GFI-IZD-POD_1000380/P1082005" xmlDataType="decimal"/>
    </xmlCellPr>
  </singleXmlCell>
  <singleXmlCell id="1100" xr6:uid="{00000000-000C-0000-FFFF-FFFF23040000}" r="U22" connectionId="0">
    <xmlCellPr id="1" xr6:uid="{00000000-0010-0000-2304-000001000000}" uniqueName="P1082007">
      <xmlPr mapId="1" xpath="/TFI-IZD-POD/IPK-GFI-IZD-POD_1000380/P1082007" xmlDataType="decimal"/>
    </xmlCellPr>
  </singleXmlCell>
  <singleXmlCell id="1101" xr6:uid="{00000000-000C-0000-FFFF-FFFF24040000}" r="V22" connectionId="0">
    <xmlCellPr id="1" xr6:uid="{00000000-0010-0000-2404-000001000000}" uniqueName="P1082008">
      <xmlPr mapId="1" xpath="/TFI-IZD-POD/IPK-GFI-IZD-POD_1000380/P1082008" xmlDataType="decimal"/>
    </xmlCellPr>
  </singleXmlCell>
  <singleXmlCell id="1102" xr6:uid="{00000000-000C-0000-FFFF-FFFF25040000}" r="W22" connectionId="0">
    <xmlCellPr id="1" xr6:uid="{00000000-0010-0000-2504-000001000000}" uniqueName="P1082010">
      <xmlPr mapId="1" xpath="/TFI-IZD-POD/IPK-GFI-IZD-POD_1000380/P1082010" xmlDataType="decimal"/>
    </xmlCellPr>
  </singleXmlCell>
  <singleXmlCell id="1103" xr6:uid="{00000000-000C-0000-FFFF-FFFF26040000}" r="X22" connectionId="0">
    <xmlCellPr id="1" xr6:uid="{00000000-0010-0000-2604-000001000000}" uniqueName="P1082011">
      <xmlPr mapId="1" xpath="/TFI-IZD-POD/IPK-GFI-IZD-POD_1000380/P1082011" xmlDataType="decimal"/>
    </xmlCellPr>
  </singleXmlCell>
  <singleXmlCell id="1104" xr6:uid="{00000000-000C-0000-FFFF-FFFF27040000}" r="Y22" connectionId="0">
    <xmlCellPr id="1" xr6:uid="{00000000-0010-0000-2704-000001000000}" uniqueName="P1082013">
      <xmlPr mapId="1" xpath="/TFI-IZD-POD/IPK-GFI-IZD-POD_1000380/P1082013" xmlDataType="decimal"/>
    </xmlCellPr>
  </singleXmlCell>
  <singleXmlCell id="1105" xr6:uid="{00000000-000C-0000-FFFF-FFFF28040000}" r="H23" connectionId="0">
    <xmlCellPr id="1" xr6:uid="{00000000-0010-0000-2804-000001000000}" uniqueName="P1079928">
      <xmlPr mapId="1" xpath="/TFI-IZD-POD/IPK-GFI-IZD-POD_1000380/P1079928" xmlDataType="decimal"/>
    </xmlCellPr>
  </singleXmlCell>
  <singleXmlCell id="1106" xr6:uid="{00000000-000C-0000-FFFF-FFFF29040000}" r="I23" connectionId="0">
    <xmlCellPr id="1" xr6:uid="{00000000-0010-0000-2904-000001000000}" uniqueName="P1079929">
      <xmlPr mapId="1" xpath="/TFI-IZD-POD/IPK-GFI-IZD-POD_1000380/P1079929" xmlDataType="decimal"/>
    </xmlCellPr>
  </singleXmlCell>
  <singleXmlCell id="1107" xr6:uid="{00000000-000C-0000-FFFF-FFFF2A040000}" r="J23" connectionId="0">
    <xmlCellPr id="1" xr6:uid="{00000000-0010-0000-2A04-000001000000}" uniqueName="P1079930">
      <xmlPr mapId="1" xpath="/TFI-IZD-POD/IPK-GFI-IZD-POD_1000380/P1079930" xmlDataType="decimal"/>
    </xmlCellPr>
  </singleXmlCell>
  <singleXmlCell id="1108" xr6:uid="{00000000-000C-0000-FFFF-FFFF2B040000}" r="K23" connectionId="0">
    <xmlCellPr id="1" xr6:uid="{00000000-0010-0000-2B04-000001000000}" uniqueName="P1079931">
      <xmlPr mapId="1" xpath="/TFI-IZD-POD/IPK-GFI-IZD-POD_1000380/P1079931" xmlDataType="decimal"/>
    </xmlCellPr>
  </singleXmlCell>
  <singleXmlCell id="1109" xr6:uid="{00000000-000C-0000-FFFF-FFFF2C040000}" r="L23" connectionId="0">
    <xmlCellPr id="1" xr6:uid="{00000000-0010-0000-2C04-000001000000}" uniqueName="P1079932">
      <xmlPr mapId="1" xpath="/TFI-IZD-POD/IPK-GFI-IZD-POD_1000380/P1079932" xmlDataType="decimal"/>
    </xmlCellPr>
  </singleXmlCell>
  <singleXmlCell id="1110" xr6:uid="{00000000-000C-0000-FFFF-FFFF2D040000}" r="M23" connectionId="0">
    <xmlCellPr id="1" xr6:uid="{00000000-0010-0000-2D04-000001000000}" uniqueName="P1079933">
      <xmlPr mapId="1" xpath="/TFI-IZD-POD/IPK-GFI-IZD-POD_1000380/P1079933" xmlDataType="decimal"/>
    </xmlCellPr>
  </singleXmlCell>
  <singleXmlCell id="1111" xr6:uid="{00000000-000C-0000-FFFF-FFFF2E040000}" r="N23" connectionId="0">
    <xmlCellPr id="1" xr6:uid="{00000000-0010-0000-2E04-000001000000}" uniqueName="P1079934">
      <xmlPr mapId="1" xpath="/TFI-IZD-POD/IPK-GFI-IZD-POD_1000380/P1079934" xmlDataType="decimal"/>
    </xmlCellPr>
  </singleXmlCell>
  <singleXmlCell id="1112" xr6:uid="{00000000-000C-0000-FFFF-FFFF2F040000}" r="O23" connectionId="0">
    <xmlCellPr id="1" xr6:uid="{00000000-0010-0000-2F04-000001000000}" uniqueName="P1079935">
      <xmlPr mapId="1" xpath="/TFI-IZD-POD/IPK-GFI-IZD-POD_1000380/P1079935" xmlDataType="decimal"/>
    </xmlCellPr>
  </singleXmlCell>
  <singleXmlCell id="1113" xr6:uid="{00000000-000C-0000-FFFF-FFFF30040000}" r="P23" connectionId="0">
    <xmlCellPr id="1" xr6:uid="{00000000-0010-0000-3004-000001000000}" uniqueName="P1082014">
      <xmlPr mapId="1" xpath="/TFI-IZD-POD/IPK-GFI-IZD-POD_1000380/P1082014" xmlDataType="decimal"/>
    </xmlCellPr>
  </singleXmlCell>
  <singleXmlCell id="1114" xr6:uid="{00000000-000C-0000-FFFF-FFFF31040000}" r="Q23" connectionId="0">
    <xmlCellPr id="1" xr6:uid="{00000000-0010-0000-3104-000001000000}" uniqueName="P1082016">
      <xmlPr mapId="1" xpath="/TFI-IZD-POD/IPK-GFI-IZD-POD_1000380/P1082016" xmlDataType="decimal"/>
    </xmlCellPr>
  </singleXmlCell>
  <singleXmlCell id="1115" xr6:uid="{00000000-000C-0000-FFFF-FFFF32040000}" r="R23" connectionId="0">
    <xmlCellPr id="1" xr6:uid="{00000000-0010-0000-3204-000001000000}" uniqueName="P1082018">
      <xmlPr mapId="1" xpath="/TFI-IZD-POD/IPK-GFI-IZD-POD_1000380/P1082018" xmlDataType="decimal"/>
    </xmlCellPr>
  </singleXmlCell>
  <singleXmlCell id="1116" xr6:uid="{00000000-000C-0000-FFFF-FFFF33040000}" r="U23" connectionId="0">
    <xmlCellPr id="1" xr6:uid="{00000000-0010-0000-3304-000001000000}" uniqueName="P1082019">
      <xmlPr mapId="1" xpath="/TFI-IZD-POD/IPK-GFI-IZD-POD_1000380/P1082019" xmlDataType="decimal"/>
    </xmlCellPr>
  </singleXmlCell>
  <singleXmlCell id="1117" xr6:uid="{00000000-000C-0000-FFFF-FFFF34040000}" r="V23" connectionId="0">
    <xmlCellPr id="1" xr6:uid="{00000000-0010-0000-3404-000001000000}" uniqueName="P1082029">
      <xmlPr mapId="1" xpath="/TFI-IZD-POD/IPK-GFI-IZD-POD_1000380/P1082029" xmlDataType="decimal"/>
    </xmlCellPr>
  </singleXmlCell>
  <singleXmlCell id="1118" xr6:uid="{00000000-000C-0000-FFFF-FFFF35040000}" r="W23" connectionId="0">
    <xmlCellPr id="1" xr6:uid="{00000000-0010-0000-3504-000001000000}" uniqueName="P1082032">
      <xmlPr mapId="1" xpath="/TFI-IZD-POD/IPK-GFI-IZD-POD_1000380/P1082032" xmlDataType="decimal"/>
    </xmlCellPr>
  </singleXmlCell>
  <singleXmlCell id="1119" xr6:uid="{00000000-000C-0000-FFFF-FFFF36040000}" r="X23" connectionId="0">
    <xmlCellPr id="1" xr6:uid="{00000000-0010-0000-3604-000001000000}" uniqueName="P1082034">
      <xmlPr mapId="1" xpath="/TFI-IZD-POD/IPK-GFI-IZD-POD_1000380/P1082034" xmlDataType="decimal"/>
    </xmlCellPr>
  </singleXmlCell>
  <singleXmlCell id="1120" xr6:uid="{00000000-000C-0000-FFFF-FFFF37040000}" r="Y23" connectionId="0">
    <xmlCellPr id="1" xr6:uid="{00000000-0010-0000-3704-000001000000}" uniqueName="P1082035">
      <xmlPr mapId="1" xpath="/TFI-IZD-POD/IPK-GFI-IZD-POD_1000380/P1082035" xmlDataType="decimal"/>
    </xmlCellPr>
  </singleXmlCell>
  <singleXmlCell id="1121" xr6:uid="{00000000-000C-0000-FFFF-FFFF38040000}" r="H24" connectionId="0">
    <xmlCellPr id="1" xr6:uid="{00000000-0010-0000-3804-000001000000}" uniqueName="P1079936">
      <xmlPr mapId="1" xpath="/TFI-IZD-POD/IPK-GFI-IZD-POD_1000380/P1079936" xmlDataType="decimal"/>
    </xmlCellPr>
  </singleXmlCell>
  <singleXmlCell id="1122" xr6:uid="{00000000-000C-0000-FFFF-FFFF39040000}" r="I24" connectionId="0">
    <xmlCellPr id="1" xr6:uid="{00000000-0010-0000-3904-000001000000}" uniqueName="P1079937">
      <xmlPr mapId="1" xpath="/TFI-IZD-POD/IPK-GFI-IZD-POD_1000380/P1079937" xmlDataType="decimal"/>
    </xmlCellPr>
  </singleXmlCell>
  <singleXmlCell id="1123" xr6:uid="{00000000-000C-0000-FFFF-FFFF3A040000}" r="J24" connectionId="0">
    <xmlCellPr id="1" xr6:uid="{00000000-0010-0000-3A04-000001000000}" uniqueName="P1079938">
      <xmlPr mapId="1" xpath="/TFI-IZD-POD/IPK-GFI-IZD-POD_1000380/P1079938" xmlDataType="decimal"/>
    </xmlCellPr>
  </singleXmlCell>
  <singleXmlCell id="1124" xr6:uid="{00000000-000C-0000-FFFF-FFFF3B040000}" r="K24" connectionId="0">
    <xmlCellPr id="1" xr6:uid="{00000000-0010-0000-3B04-000001000000}" uniqueName="P1079939">
      <xmlPr mapId="1" xpath="/TFI-IZD-POD/IPK-GFI-IZD-POD_1000380/P1079939" xmlDataType="decimal"/>
    </xmlCellPr>
  </singleXmlCell>
  <singleXmlCell id="1125" xr6:uid="{00000000-000C-0000-FFFF-FFFF3C040000}" r="L24" connectionId="0">
    <xmlCellPr id="1" xr6:uid="{00000000-0010-0000-3C04-000001000000}" uniqueName="P1079940">
      <xmlPr mapId="1" xpath="/TFI-IZD-POD/IPK-GFI-IZD-POD_1000380/P1079940" xmlDataType="decimal"/>
    </xmlCellPr>
  </singleXmlCell>
  <singleXmlCell id="1126" xr6:uid="{00000000-000C-0000-FFFF-FFFF3D040000}" r="M24" connectionId="0">
    <xmlCellPr id="1" xr6:uid="{00000000-0010-0000-3D04-000001000000}" uniqueName="P1079941">
      <xmlPr mapId="1" xpath="/TFI-IZD-POD/IPK-GFI-IZD-POD_1000380/P1079941" xmlDataType="decimal"/>
    </xmlCellPr>
  </singleXmlCell>
  <singleXmlCell id="1127" xr6:uid="{00000000-000C-0000-FFFF-FFFF3E040000}" r="N24" connectionId="0">
    <xmlCellPr id="1" xr6:uid="{00000000-0010-0000-3E04-000001000000}" uniqueName="P1079942">
      <xmlPr mapId="1" xpath="/TFI-IZD-POD/IPK-GFI-IZD-POD_1000380/P1079942" xmlDataType="decimal"/>
    </xmlCellPr>
  </singleXmlCell>
  <singleXmlCell id="1128" xr6:uid="{00000000-000C-0000-FFFF-FFFF3F040000}" r="O24" connectionId="0">
    <xmlCellPr id="1" xr6:uid="{00000000-0010-0000-3F04-000001000000}" uniqueName="P1079943">
      <xmlPr mapId="1" xpath="/TFI-IZD-POD/IPK-GFI-IZD-POD_1000380/P1079943" xmlDataType="decimal"/>
    </xmlCellPr>
  </singleXmlCell>
  <singleXmlCell id="1129" xr6:uid="{00000000-000C-0000-FFFF-FFFF40040000}" r="P24" connectionId="0">
    <xmlCellPr id="1" xr6:uid="{00000000-0010-0000-4004-000001000000}" uniqueName="P1082038">
      <xmlPr mapId="1" xpath="/TFI-IZD-POD/IPK-GFI-IZD-POD_1000380/P1082038" xmlDataType="decimal"/>
    </xmlCellPr>
  </singleXmlCell>
  <singleXmlCell id="1130" xr6:uid="{00000000-000C-0000-FFFF-FFFF41040000}" r="Q24" connectionId="0">
    <xmlCellPr id="1" xr6:uid="{00000000-0010-0000-4104-000001000000}" uniqueName="P1082045">
      <xmlPr mapId="1" xpath="/TFI-IZD-POD/IPK-GFI-IZD-POD_1000380/P1082045" xmlDataType="decimal"/>
    </xmlCellPr>
  </singleXmlCell>
  <singleXmlCell id="1131" xr6:uid="{00000000-000C-0000-FFFF-FFFF42040000}" r="R24" connectionId="0">
    <xmlCellPr id="1" xr6:uid="{00000000-0010-0000-4204-000001000000}" uniqueName="P1082047">
      <xmlPr mapId="1" xpath="/TFI-IZD-POD/IPK-GFI-IZD-POD_1000380/P1082047" xmlDataType="decimal"/>
    </xmlCellPr>
  </singleXmlCell>
  <singleXmlCell id="1132" xr6:uid="{00000000-000C-0000-FFFF-FFFF43040000}" r="U24" connectionId="0">
    <xmlCellPr id="1" xr6:uid="{00000000-0010-0000-4304-000001000000}" uniqueName="P1082048">
      <xmlPr mapId="1" xpath="/TFI-IZD-POD/IPK-GFI-IZD-POD_1000380/P1082048" xmlDataType="decimal"/>
    </xmlCellPr>
  </singleXmlCell>
  <singleXmlCell id="1133" xr6:uid="{00000000-000C-0000-FFFF-FFFF44040000}" r="V24" connectionId="0">
    <xmlCellPr id="1" xr6:uid="{00000000-0010-0000-4404-000001000000}" uniqueName="P1082075">
      <xmlPr mapId="1" xpath="/TFI-IZD-POD/IPK-GFI-IZD-POD_1000380/P1082075" xmlDataType="decimal"/>
    </xmlCellPr>
  </singleXmlCell>
  <singleXmlCell id="1134" xr6:uid="{00000000-000C-0000-FFFF-FFFF45040000}" r="W24" connectionId="0">
    <xmlCellPr id="1" xr6:uid="{00000000-0010-0000-4504-000001000000}" uniqueName="P1082077">
      <xmlPr mapId="1" xpath="/TFI-IZD-POD/IPK-GFI-IZD-POD_1000380/P1082077" xmlDataType="decimal"/>
    </xmlCellPr>
  </singleXmlCell>
  <singleXmlCell id="1135" xr6:uid="{00000000-000C-0000-FFFF-FFFF46040000}" r="X24" connectionId="0">
    <xmlCellPr id="1" xr6:uid="{00000000-0010-0000-4604-000001000000}" uniqueName="P1082092">
      <xmlPr mapId="1" xpath="/TFI-IZD-POD/IPK-GFI-IZD-POD_1000380/P1082092" xmlDataType="decimal"/>
    </xmlCellPr>
  </singleXmlCell>
  <singleXmlCell id="1136" xr6:uid="{00000000-000C-0000-FFFF-FFFF47040000}" r="Y24" connectionId="0">
    <xmlCellPr id="1" xr6:uid="{00000000-0010-0000-4704-000001000000}" uniqueName="P1082094">
      <xmlPr mapId="1" xpath="/TFI-IZD-POD/IPK-GFI-IZD-POD_1000380/P1082094" xmlDataType="decimal"/>
    </xmlCellPr>
  </singleXmlCell>
  <singleXmlCell id="1137" xr6:uid="{00000000-000C-0000-FFFF-FFFF48040000}" r="H26" connectionId="0">
    <xmlCellPr id="1" xr6:uid="{00000000-0010-0000-4804-000001000000}" uniqueName="P1079944">
      <xmlPr mapId="1" xpath="/TFI-IZD-POD/IPK-GFI-IZD-POD_1000380/P1079944" xmlDataType="decimal"/>
    </xmlCellPr>
  </singleXmlCell>
  <singleXmlCell id="1138" xr6:uid="{00000000-000C-0000-FFFF-FFFF49040000}" r="I26" connectionId="0">
    <xmlCellPr id="1" xr6:uid="{00000000-0010-0000-4904-000001000000}" uniqueName="P1079945">
      <xmlPr mapId="1" xpath="/TFI-IZD-POD/IPK-GFI-IZD-POD_1000380/P1079945" xmlDataType="decimal"/>
    </xmlCellPr>
  </singleXmlCell>
  <singleXmlCell id="1139" xr6:uid="{00000000-000C-0000-FFFF-FFFF4A040000}" r="J26" connectionId="0">
    <xmlCellPr id="1" xr6:uid="{00000000-0010-0000-4A04-000001000000}" uniqueName="P1079946">
      <xmlPr mapId="1" xpath="/TFI-IZD-POD/IPK-GFI-IZD-POD_1000380/P1079946" xmlDataType="decimal"/>
    </xmlCellPr>
  </singleXmlCell>
  <singleXmlCell id="1140" xr6:uid="{00000000-000C-0000-FFFF-FFFF4B040000}" r="K26" connectionId="0">
    <xmlCellPr id="1" xr6:uid="{00000000-0010-0000-4B04-000001000000}" uniqueName="P1079947">
      <xmlPr mapId="1" xpath="/TFI-IZD-POD/IPK-GFI-IZD-POD_1000380/P1079947" xmlDataType="decimal"/>
    </xmlCellPr>
  </singleXmlCell>
  <singleXmlCell id="1141" xr6:uid="{00000000-000C-0000-FFFF-FFFF4C040000}" r="L26" connectionId="0">
    <xmlCellPr id="1" xr6:uid="{00000000-0010-0000-4C04-000001000000}" uniqueName="P1079948">
      <xmlPr mapId="1" xpath="/TFI-IZD-POD/IPK-GFI-IZD-POD_1000380/P1079948" xmlDataType="decimal"/>
    </xmlCellPr>
  </singleXmlCell>
  <singleXmlCell id="1142" xr6:uid="{00000000-000C-0000-FFFF-FFFF4D040000}" r="M26" connectionId="0">
    <xmlCellPr id="1" xr6:uid="{00000000-0010-0000-4D04-000001000000}" uniqueName="P1079949">
      <xmlPr mapId="1" xpath="/TFI-IZD-POD/IPK-GFI-IZD-POD_1000380/P1079949" xmlDataType="decimal"/>
    </xmlCellPr>
  </singleXmlCell>
  <singleXmlCell id="1143" xr6:uid="{00000000-000C-0000-FFFF-FFFF4E040000}" r="N26" connectionId="0">
    <xmlCellPr id="1" xr6:uid="{00000000-0010-0000-4E04-000001000000}" uniqueName="P1079950">
      <xmlPr mapId="1" xpath="/TFI-IZD-POD/IPK-GFI-IZD-POD_1000380/P1079950" xmlDataType="decimal"/>
    </xmlCellPr>
  </singleXmlCell>
  <singleXmlCell id="1144" xr6:uid="{00000000-000C-0000-FFFF-FFFF4F040000}" r="O26" connectionId="0">
    <xmlCellPr id="1" xr6:uid="{00000000-0010-0000-4F04-000001000000}" uniqueName="P1079951">
      <xmlPr mapId="1" xpath="/TFI-IZD-POD/IPK-GFI-IZD-POD_1000380/P1079951" xmlDataType="decimal"/>
    </xmlCellPr>
  </singleXmlCell>
  <singleXmlCell id="1145" xr6:uid="{00000000-000C-0000-FFFF-FFFF50040000}" r="P26" connectionId="0">
    <xmlCellPr id="1" xr6:uid="{00000000-0010-0000-5004-000001000000}" uniqueName="P1082096">
      <xmlPr mapId="1" xpath="/TFI-IZD-POD/IPK-GFI-IZD-POD_1000380/P1082096" xmlDataType="decimal"/>
    </xmlCellPr>
  </singleXmlCell>
  <singleXmlCell id="1146" xr6:uid="{00000000-000C-0000-FFFF-FFFF51040000}" r="Q26" connectionId="0">
    <xmlCellPr id="1" xr6:uid="{00000000-0010-0000-5104-000001000000}" uniqueName="P1082098">
      <xmlPr mapId="1" xpath="/TFI-IZD-POD/IPK-GFI-IZD-POD_1000380/P1082098" xmlDataType="decimal"/>
    </xmlCellPr>
  </singleXmlCell>
  <singleXmlCell id="1147" xr6:uid="{00000000-000C-0000-FFFF-FFFF52040000}" r="R26" connectionId="0">
    <xmlCellPr id="1" xr6:uid="{00000000-0010-0000-5204-000001000000}" uniqueName="P1082100">
      <xmlPr mapId="1" xpath="/TFI-IZD-POD/IPK-GFI-IZD-POD_1000380/P1082100" xmlDataType="decimal"/>
    </xmlCellPr>
  </singleXmlCell>
  <singleXmlCell id="1148" xr6:uid="{00000000-000C-0000-FFFF-FFFF53040000}" r="U26" connectionId="0">
    <xmlCellPr id="1" xr6:uid="{00000000-0010-0000-5304-000001000000}" uniqueName="P1082102">
      <xmlPr mapId="1" xpath="/TFI-IZD-POD/IPK-GFI-IZD-POD_1000380/P1082102" xmlDataType="decimal"/>
    </xmlCellPr>
  </singleXmlCell>
  <singleXmlCell id="1149" xr6:uid="{00000000-000C-0000-FFFF-FFFF54040000}" r="V26" connectionId="0">
    <xmlCellPr id="1" xr6:uid="{00000000-0010-0000-5404-000001000000}" uniqueName="P1082104">
      <xmlPr mapId="1" xpath="/TFI-IZD-POD/IPK-GFI-IZD-POD_1000380/P1082104" xmlDataType="decimal"/>
    </xmlCellPr>
  </singleXmlCell>
  <singleXmlCell id="1150" xr6:uid="{00000000-000C-0000-FFFF-FFFF55040000}" r="W26" connectionId="0">
    <xmlCellPr id="1" xr6:uid="{00000000-0010-0000-5504-000001000000}" uniqueName="P1082105">
      <xmlPr mapId="1" xpath="/TFI-IZD-POD/IPK-GFI-IZD-POD_1000380/P1082105" xmlDataType="decimal"/>
    </xmlCellPr>
  </singleXmlCell>
  <singleXmlCell id="1151" xr6:uid="{00000000-000C-0000-FFFF-FFFF56040000}" r="X26" connectionId="0">
    <xmlCellPr id="1" xr6:uid="{00000000-0010-0000-5604-000001000000}" uniqueName="P1082106">
      <xmlPr mapId="1" xpath="/TFI-IZD-POD/IPK-GFI-IZD-POD_1000380/P1082106" xmlDataType="decimal"/>
    </xmlCellPr>
  </singleXmlCell>
  <singleXmlCell id="1152" xr6:uid="{00000000-000C-0000-FFFF-FFFF57040000}" r="Y26" connectionId="0">
    <xmlCellPr id="1" xr6:uid="{00000000-0010-0000-5704-000001000000}" uniqueName="P1082108">
      <xmlPr mapId="1" xpath="/TFI-IZD-POD/IPK-GFI-IZD-POD_1000380/P1082108" xmlDataType="decimal"/>
    </xmlCellPr>
  </singleXmlCell>
  <singleXmlCell id="1153" xr6:uid="{00000000-000C-0000-FFFF-FFFF58040000}" r="H27" connectionId="0">
    <xmlCellPr id="1" xr6:uid="{00000000-0010-0000-5804-000001000000}" uniqueName="P1079952">
      <xmlPr mapId="1" xpath="/TFI-IZD-POD/IPK-GFI-IZD-POD_1000380/P1079952" xmlDataType="decimal"/>
    </xmlCellPr>
  </singleXmlCell>
  <singleXmlCell id="1154" xr6:uid="{00000000-000C-0000-FFFF-FFFF59040000}" r="I27" connectionId="0">
    <xmlCellPr id="1" xr6:uid="{00000000-0010-0000-5904-000001000000}" uniqueName="P1079953">
      <xmlPr mapId="1" xpath="/TFI-IZD-POD/IPK-GFI-IZD-POD_1000380/P1079953" xmlDataType="decimal"/>
    </xmlCellPr>
  </singleXmlCell>
  <singleXmlCell id="1155" xr6:uid="{00000000-000C-0000-FFFF-FFFF5A040000}" r="J27" connectionId="0">
    <xmlCellPr id="1" xr6:uid="{00000000-0010-0000-5A04-000001000000}" uniqueName="P1079954">
      <xmlPr mapId="1" xpath="/TFI-IZD-POD/IPK-GFI-IZD-POD_1000380/P1079954" xmlDataType="decimal"/>
    </xmlCellPr>
  </singleXmlCell>
  <singleXmlCell id="1156" xr6:uid="{00000000-000C-0000-FFFF-FFFF5B040000}" r="K27" connectionId="0">
    <xmlCellPr id="1" xr6:uid="{00000000-0010-0000-5B04-000001000000}" uniqueName="P1079955">
      <xmlPr mapId="1" xpath="/TFI-IZD-POD/IPK-GFI-IZD-POD_1000380/P1079955" xmlDataType="decimal"/>
    </xmlCellPr>
  </singleXmlCell>
  <singleXmlCell id="1157" xr6:uid="{00000000-000C-0000-FFFF-FFFF5C040000}" r="L27" connectionId="0">
    <xmlCellPr id="1" xr6:uid="{00000000-0010-0000-5C04-000001000000}" uniqueName="P1079956">
      <xmlPr mapId="1" xpath="/TFI-IZD-POD/IPK-GFI-IZD-POD_1000380/P1079956" xmlDataType="decimal"/>
    </xmlCellPr>
  </singleXmlCell>
  <singleXmlCell id="1158" xr6:uid="{00000000-000C-0000-FFFF-FFFF5D040000}" r="M27" connectionId="0">
    <xmlCellPr id="1" xr6:uid="{00000000-0010-0000-5D04-000001000000}" uniqueName="P1079957">
      <xmlPr mapId="1" xpath="/TFI-IZD-POD/IPK-GFI-IZD-POD_1000380/P1079957" xmlDataType="decimal"/>
    </xmlCellPr>
  </singleXmlCell>
  <singleXmlCell id="1159" xr6:uid="{00000000-000C-0000-FFFF-FFFF5E040000}" r="N27" connectionId="0">
    <xmlCellPr id="1" xr6:uid="{00000000-0010-0000-5E04-000001000000}" uniqueName="P1079958">
      <xmlPr mapId="1" xpath="/TFI-IZD-POD/IPK-GFI-IZD-POD_1000380/P1079958" xmlDataType="decimal"/>
    </xmlCellPr>
  </singleXmlCell>
  <singleXmlCell id="1160" xr6:uid="{00000000-000C-0000-FFFF-FFFF5F040000}" r="O27" connectionId="0">
    <xmlCellPr id="1" xr6:uid="{00000000-0010-0000-5F04-000001000000}" uniqueName="P1079959">
      <xmlPr mapId="1" xpath="/TFI-IZD-POD/IPK-GFI-IZD-POD_1000380/P1079959" xmlDataType="decimal"/>
    </xmlCellPr>
  </singleXmlCell>
  <singleXmlCell id="1161" xr6:uid="{00000000-000C-0000-FFFF-FFFF60040000}" r="P27" connectionId="0">
    <xmlCellPr id="1" xr6:uid="{00000000-0010-0000-6004-000001000000}" uniqueName="P1082110">
      <xmlPr mapId="1" xpath="/TFI-IZD-POD/IPK-GFI-IZD-POD_1000380/P1082110" xmlDataType="decimal"/>
    </xmlCellPr>
  </singleXmlCell>
  <singleXmlCell id="1162" xr6:uid="{00000000-000C-0000-FFFF-FFFF61040000}" r="Q27" connectionId="0">
    <xmlCellPr id="1" xr6:uid="{00000000-0010-0000-6104-000001000000}" uniqueName="P1082112">
      <xmlPr mapId="1" xpath="/TFI-IZD-POD/IPK-GFI-IZD-POD_1000380/P1082112" xmlDataType="decimal"/>
    </xmlCellPr>
  </singleXmlCell>
  <singleXmlCell id="1163" xr6:uid="{00000000-000C-0000-FFFF-FFFF62040000}" r="R27" connectionId="0">
    <xmlCellPr id="1" xr6:uid="{00000000-0010-0000-6204-000001000000}" uniqueName="P1082115">
      <xmlPr mapId="1" xpath="/TFI-IZD-POD/IPK-GFI-IZD-POD_1000380/P1082115" xmlDataType="decimal"/>
    </xmlCellPr>
  </singleXmlCell>
  <singleXmlCell id="1164" xr6:uid="{00000000-000C-0000-FFFF-FFFF63040000}" r="U27" connectionId="0">
    <xmlCellPr id="1" xr6:uid="{00000000-0010-0000-6304-000001000000}" uniqueName="P1082118">
      <xmlPr mapId="1" xpath="/TFI-IZD-POD/IPK-GFI-IZD-POD_1000380/P1082118" xmlDataType="decimal"/>
    </xmlCellPr>
  </singleXmlCell>
  <singleXmlCell id="1165" xr6:uid="{00000000-000C-0000-FFFF-FFFF64040000}" r="V27" connectionId="0">
    <xmlCellPr id="1" xr6:uid="{00000000-0010-0000-6404-000001000000}" uniqueName="P1082121">
      <xmlPr mapId="1" xpath="/TFI-IZD-POD/IPK-GFI-IZD-POD_1000380/P1082121" xmlDataType="decimal"/>
    </xmlCellPr>
  </singleXmlCell>
  <singleXmlCell id="1166" xr6:uid="{00000000-000C-0000-FFFF-FFFF65040000}" r="W27" connectionId="0">
    <xmlCellPr id="1" xr6:uid="{00000000-0010-0000-6504-000001000000}" uniqueName="P1082125">
      <xmlPr mapId="1" xpath="/TFI-IZD-POD/IPK-GFI-IZD-POD_1000380/P1082125" xmlDataType="decimal"/>
    </xmlCellPr>
  </singleXmlCell>
  <singleXmlCell id="1167" xr6:uid="{00000000-000C-0000-FFFF-FFFF66040000}" r="X27" connectionId="0">
    <xmlCellPr id="1" xr6:uid="{00000000-0010-0000-6604-000001000000}" uniqueName="P1082133">
      <xmlPr mapId="1" xpath="/TFI-IZD-POD/IPK-GFI-IZD-POD_1000380/P1082133" xmlDataType="decimal"/>
    </xmlCellPr>
  </singleXmlCell>
  <singleXmlCell id="1168" xr6:uid="{00000000-000C-0000-FFFF-FFFF67040000}" r="Y27" connectionId="0">
    <xmlCellPr id="1" xr6:uid="{00000000-0010-0000-6704-000001000000}" uniqueName="P1082135">
      <xmlPr mapId="1" xpath="/TFI-IZD-POD/IPK-GFI-IZD-POD_1000380/P1082135" xmlDataType="decimal"/>
    </xmlCellPr>
  </singleXmlCell>
  <singleXmlCell id="1169" xr6:uid="{00000000-000C-0000-FFFF-FFFF68040000}" r="H28" connectionId="0">
    <xmlCellPr id="1" xr6:uid="{00000000-0010-0000-6804-000001000000}" uniqueName="P1079960">
      <xmlPr mapId="1" xpath="/TFI-IZD-POD/IPK-GFI-IZD-POD_1000380/P1079960" xmlDataType="decimal"/>
    </xmlCellPr>
  </singleXmlCell>
  <singleXmlCell id="1170" xr6:uid="{00000000-000C-0000-FFFF-FFFF69040000}" r="I28" connectionId="0">
    <xmlCellPr id="1" xr6:uid="{00000000-0010-0000-6904-000001000000}" uniqueName="P1079961">
      <xmlPr mapId="1" xpath="/TFI-IZD-POD/IPK-GFI-IZD-POD_1000380/P1079961" xmlDataType="decimal"/>
    </xmlCellPr>
  </singleXmlCell>
  <singleXmlCell id="1171" xr6:uid="{00000000-000C-0000-FFFF-FFFF6A040000}" r="J28" connectionId="0">
    <xmlCellPr id="1" xr6:uid="{00000000-0010-0000-6A04-000001000000}" uniqueName="P1079962">
      <xmlPr mapId="1" xpath="/TFI-IZD-POD/IPK-GFI-IZD-POD_1000380/P1079962" xmlDataType="decimal"/>
    </xmlCellPr>
  </singleXmlCell>
  <singleXmlCell id="1172" xr6:uid="{00000000-000C-0000-FFFF-FFFF6B040000}" r="K28" connectionId="0">
    <xmlCellPr id="1" xr6:uid="{00000000-0010-0000-6B04-000001000000}" uniqueName="P1079963">
      <xmlPr mapId="1" xpath="/TFI-IZD-POD/IPK-GFI-IZD-POD_1000380/P1079963" xmlDataType="decimal"/>
    </xmlCellPr>
  </singleXmlCell>
  <singleXmlCell id="1173" xr6:uid="{00000000-000C-0000-FFFF-FFFF6C040000}" r="L28" connectionId="0">
    <xmlCellPr id="1" xr6:uid="{00000000-0010-0000-6C04-000001000000}" uniqueName="P1079964">
      <xmlPr mapId="1" xpath="/TFI-IZD-POD/IPK-GFI-IZD-POD_1000380/P1079964" xmlDataType="decimal"/>
    </xmlCellPr>
  </singleXmlCell>
  <singleXmlCell id="1174" xr6:uid="{00000000-000C-0000-FFFF-FFFF6D040000}" r="M28" connectionId="0">
    <xmlCellPr id="1" xr6:uid="{00000000-0010-0000-6D04-000001000000}" uniqueName="P1079965">
      <xmlPr mapId="1" xpath="/TFI-IZD-POD/IPK-GFI-IZD-POD_1000380/P1079965" xmlDataType="decimal"/>
    </xmlCellPr>
  </singleXmlCell>
  <singleXmlCell id="1175" xr6:uid="{00000000-000C-0000-FFFF-FFFF6E040000}" r="N28" connectionId="0">
    <xmlCellPr id="1" xr6:uid="{00000000-0010-0000-6E04-000001000000}" uniqueName="P1079966">
      <xmlPr mapId="1" xpath="/TFI-IZD-POD/IPK-GFI-IZD-POD_1000380/P1079966" xmlDataType="decimal"/>
    </xmlCellPr>
  </singleXmlCell>
  <singleXmlCell id="1176" xr6:uid="{00000000-000C-0000-FFFF-FFFF6F040000}" r="O28" connectionId="0">
    <xmlCellPr id="1" xr6:uid="{00000000-0010-0000-6F04-000001000000}" uniqueName="P1079967">
      <xmlPr mapId="1" xpath="/TFI-IZD-POD/IPK-GFI-IZD-POD_1000380/P1079967" xmlDataType="decimal"/>
    </xmlCellPr>
  </singleXmlCell>
  <singleXmlCell id="1177" xr6:uid="{00000000-000C-0000-FFFF-FFFF70040000}" r="P28" connectionId="0">
    <xmlCellPr id="1" xr6:uid="{00000000-0010-0000-7004-000001000000}" uniqueName="P1082136">
      <xmlPr mapId="1" xpath="/TFI-IZD-POD/IPK-GFI-IZD-POD_1000380/P1082136" xmlDataType="decimal"/>
    </xmlCellPr>
  </singleXmlCell>
  <singleXmlCell id="1178" xr6:uid="{00000000-000C-0000-FFFF-FFFF71040000}" r="Q28" connectionId="0">
    <xmlCellPr id="1" xr6:uid="{00000000-0010-0000-7104-000001000000}" uniqueName="P1082139">
      <xmlPr mapId="1" xpath="/TFI-IZD-POD/IPK-GFI-IZD-POD_1000380/P1082139" xmlDataType="decimal"/>
    </xmlCellPr>
  </singleXmlCell>
  <singleXmlCell id="1179" xr6:uid="{00000000-000C-0000-FFFF-FFFF72040000}" r="R28" connectionId="0">
    <xmlCellPr id="1" xr6:uid="{00000000-0010-0000-7204-000001000000}" uniqueName="P1082147">
      <xmlPr mapId="1" xpath="/TFI-IZD-POD/IPK-GFI-IZD-POD_1000380/P1082147" xmlDataType="decimal"/>
    </xmlCellPr>
  </singleXmlCell>
  <singleXmlCell id="1180" xr6:uid="{00000000-000C-0000-FFFF-FFFF73040000}" r="U28" connectionId="0">
    <xmlCellPr id="1" xr6:uid="{00000000-0010-0000-7304-000001000000}" uniqueName="P1082148">
      <xmlPr mapId="1" xpath="/TFI-IZD-POD/IPK-GFI-IZD-POD_1000380/P1082148" xmlDataType="decimal"/>
    </xmlCellPr>
  </singleXmlCell>
  <singleXmlCell id="1181" xr6:uid="{00000000-000C-0000-FFFF-FFFF74040000}" r="V28" connectionId="0">
    <xmlCellPr id="1" xr6:uid="{00000000-0010-0000-7404-000001000000}" uniqueName="P1082149">
      <xmlPr mapId="1" xpath="/TFI-IZD-POD/IPK-GFI-IZD-POD_1000380/P1082149" xmlDataType="decimal"/>
    </xmlCellPr>
  </singleXmlCell>
  <singleXmlCell id="1182" xr6:uid="{00000000-000C-0000-FFFF-FFFF75040000}" r="W28" connectionId="0">
    <xmlCellPr id="1" xr6:uid="{00000000-0010-0000-7504-000001000000}" uniqueName="P1082150">
      <xmlPr mapId="1" xpath="/TFI-IZD-POD/IPK-GFI-IZD-POD_1000380/P1082150" xmlDataType="decimal"/>
    </xmlCellPr>
  </singleXmlCell>
  <singleXmlCell id="1183" xr6:uid="{00000000-000C-0000-FFFF-FFFF76040000}" r="X28" connectionId="0">
    <xmlCellPr id="1" xr6:uid="{00000000-0010-0000-7604-000001000000}" uniqueName="P1082151">
      <xmlPr mapId="1" xpath="/TFI-IZD-POD/IPK-GFI-IZD-POD_1000380/P1082151" xmlDataType="decimal"/>
    </xmlCellPr>
  </singleXmlCell>
  <singleXmlCell id="1184" xr6:uid="{00000000-000C-0000-FFFF-FFFF77040000}" r="Y28" connectionId="0">
    <xmlCellPr id="1" xr6:uid="{00000000-0010-0000-7704-000001000000}" uniqueName="P1082152">
      <xmlPr mapId="1" xpath="/TFI-IZD-POD/IPK-GFI-IZD-POD_1000380/P1082152" xmlDataType="decimal"/>
    </xmlCellPr>
  </singleXmlCell>
  <singleXmlCell id="1185" xr6:uid="{00000000-000C-0000-FFFF-FFFF78040000}" r="H29" connectionId="0">
    <xmlCellPr id="1" xr6:uid="{00000000-0010-0000-7804-000001000000}" uniqueName="P1079968">
      <xmlPr mapId="1" xpath="/TFI-IZD-POD/IPK-GFI-IZD-POD_1000380/P1079968" xmlDataType="decimal"/>
    </xmlCellPr>
  </singleXmlCell>
  <singleXmlCell id="1186" xr6:uid="{00000000-000C-0000-FFFF-FFFF79040000}" r="I29" connectionId="0">
    <xmlCellPr id="1" xr6:uid="{00000000-0010-0000-7904-000001000000}" uniqueName="P1079969">
      <xmlPr mapId="1" xpath="/TFI-IZD-POD/IPK-GFI-IZD-POD_1000380/P1079969" xmlDataType="decimal"/>
    </xmlCellPr>
  </singleXmlCell>
  <singleXmlCell id="1187" xr6:uid="{00000000-000C-0000-FFFF-FFFF7A040000}" r="J29" connectionId="0">
    <xmlCellPr id="1" xr6:uid="{00000000-0010-0000-7A04-000001000000}" uniqueName="P1079970">
      <xmlPr mapId="1" xpath="/TFI-IZD-POD/IPK-GFI-IZD-POD_1000380/P1079970" xmlDataType="decimal"/>
    </xmlCellPr>
  </singleXmlCell>
  <singleXmlCell id="1188" xr6:uid="{00000000-000C-0000-FFFF-FFFF7B040000}" r="K29" connectionId="0">
    <xmlCellPr id="1" xr6:uid="{00000000-0010-0000-7B04-000001000000}" uniqueName="P1079971">
      <xmlPr mapId="1" xpath="/TFI-IZD-POD/IPK-GFI-IZD-POD_1000380/P1079971" xmlDataType="decimal"/>
    </xmlCellPr>
  </singleXmlCell>
  <singleXmlCell id="1189" xr6:uid="{00000000-000C-0000-FFFF-FFFF7C040000}" r="L29" connectionId="0">
    <xmlCellPr id="1" xr6:uid="{00000000-0010-0000-7C04-000001000000}" uniqueName="P1079972">
      <xmlPr mapId="1" xpath="/TFI-IZD-POD/IPK-GFI-IZD-POD_1000380/P1079972" xmlDataType="decimal"/>
    </xmlCellPr>
  </singleXmlCell>
  <singleXmlCell id="1190" xr6:uid="{00000000-000C-0000-FFFF-FFFF7D040000}" r="M29" connectionId="0">
    <xmlCellPr id="1" xr6:uid="{00000000-0010-0000-7D04-000001000000}" uniqueName="P1079973">
      <xmlPr mapId="1" xpath="/TFI-IZD-POD/IPK-GFI-IZD-POD_1000380/P1079973" xmlDataType="decimal"/>
    </xmlCellPr>
  </singleXmlCell>
  <singleXmlCell id="1191" xr6:uid="{00000000-000C-0000-FFFF-FFFF7E040000}" r="N29" connectionId="0">
    <xmlCellPr id="1" xr6:uid="{00000000-0010-0000-7E04-000001000000}" uniqueName="P1079974">
      <xmlPr mapId="1" xpath="/TFI-IZD-POD/IPK-GFI-IZD-POD_1000380/P1079974" xmlDataType="decimal"/>
    </xmlCellPr>
  </singleXmlCell>
  <singleXmlCell id="1192" xr6:uid="{00000000-000C-0000-FFFF-FFFF7F040000}" r="O29" connectionId="0">
    <xmlCellPr id="1" xr6:uid="{00000000-0010-0000-7F04-000001000000}" uniqueName="P1079975">
      <xmlPr mapId="1" xpath="/TFI-IZD-POD/IPK-GFI-IZD-POD_1000380/P1079975" xmlDataType="decimal"/>
    </xmlCellPr>
  </singleXmlCell>
  <singleXmlCell id="1193" xr6:uid="{00000000-000C-0000-FFFF-FFFF80040000}" r="P29" connectionId="0">
    <xmlCellPr id="1" xr6:uid="{00000000-0010-0000-8004-000001000000}" uniqueName="P1082153">
      <xmlPr mapId="1" xpath="/TFI-IZD-POD/IPK-GFI-IZD-POD_1000380/P1082153" xmlDataType="decimal"/>
    </xmlCellPr>
  </singleXmlCell>
  <singleXmlCell id="1194" xr6:uid="{00000000-000C-0000-FFFF-FFFF81040000}" r="Q29" connectionId="0">
    <xmlCellPr id="1" xr6:uid="{00000000-0010-0000-8104-000001000000}" uniqueName="P1082155">
      <xmlPr mapId="1" xpath="/TFI-IZD-POD/IPK-GFI-IZD-POD_1000380/P1082155" xmlDataType="decimal"/>
    </xmlCellPr>
  </singleXmlCell>
  <singleXmlCell id="1195" xr6:uid="{00000000-000C-0000-FFFF-FFFF82040000}" r="R29" connectionId="0">
    <xmlCellPr id="1" xr6:uid="{00000000-0010-0000-8204-000001000000}" uniqueName="P1082156">
      <xmlPr mapId="1" xpath="/TFI-IZD-POD/IPK-GFI-IZD-POD_1000380/P1082156" xmlDataType="decimal"/>
    </xmlCellPr>
  </singleXmlCell>
  <singleXmlCell id="1196" xr6:uid="{00000000-000C-0000-FFFF-FFFF83040000}" r="U29" connectionId="0">
    <xmlCellPr id="1" xr6:uid="{00000000-0010-0000-8304-000001000000}" uniqueName="P1082157">
      <xmlPr mapId="1" xpath="/TFI-IZD-POD/IPK-GFI-IZD-POD_1000380/P1082157" xmlDataType="decimal"/>
    </xmlCellPr>
  </singleXmlCell>
  <singleXmlCell id="1197" xr6:uid="{00000000-000C-0000-FFFF-FFFF84040000}" r="V29" connectionId="0">
    <xmlCellPr id="1" xr6:uid="{00000000-0010-0000-8404-000001000000}" uniqueName="P1082158">
      <xmlPr mapId="1" xpath="/TFI-IZD-POD/IPK-GFI-IZD-POD_1000380/P1082158" xmlDataType="decimal"/>
    </xmlCellPr>
  </singleXmlCell>
  <singleXmlCell id="1198" xr6:uid="{00000000-000C-0000-FFFF-FFFF85040000}" r="W29" connectionId="0">
    <xmlCellPr id="1" xr6:uid="{00000000-0010-0000-8504-000001000000}" uniqueName="P1082159">
      <xmlPr mapId="1" xpath="/TFI-IZD-POD/IPK-GFI-IZD-POD_1000380/P1082159" xmlDataType="decimal"/>
    </xmlCellPr>
  </singleXmlCell>
  <singleXmlCell id="1199" xr6:uid="{00000000-000C-0000-FFFF-FFFF86040000}" r="X29" connectionId="0">
    <xmlCellPr id="1" xr6:uid="{00000000-0010-0000-8604-000001000000}" uniqueName="P1082160">
      <xmlPr mapId="1" xpath="/TFI-IZD-POD/IPK-GFI-IZD-POD_1000380/P1082160" xmlDataType="decimal"/>
    </xmlCellPr>
  </singleXmlCell>
  <singleXmlCell id="1200" xr6:uid="{00000000-000C-0000-FFFF-FFFF87040000}" r="Y29" connectionId="0">
    <xmlCellPr id="1" xr6:uid="{00000000-0010-0000-8704-000001000000}" uniqueName="P1082161">
      <xmlPr mapId="1" xpath="/TFI-IZD-POD/IPK-GFI-IZD-POD_1000380/P1082161" xmlDataType="decimal"/>
    </xmlCellPr>
  </singleXmlCell>
  <singleXmlCell id="1201" xr6:uid="{00000000-000C-0000-FFFF-FFFF88040000}" r="H30" connectionId="0">
    <xmlCellPr id="1" xr6:uid="{00000000-0010-0000-8804-000001000000}" uniqueName="P1079976">
      <xmlPr mapId="1" xpath="/TFI-IZD-POD/IPK-GFI-IZD-POD_1000380/P1079976" xmlDataType="decimal"/>
    </xmlCellPr>
  </singleXmlCell>
  <singleXmlCell id="1202" xr6:uid="{00000000-000C-0000-FFFF-FFFF89040000}" r="I30" connectionId="0">
    <xmlCellPr id="1" xr6:uid="{00000000-0010-0000-8904-000001000000}" uniqueName="P1079977">
      <xmlPr mapId="1" xpath="/TFI-IZD-POD/IPK-GFI-IZD-POD_1000380/P1079977" xmlDataType="decimal"/>
    </xmlCellPr>
  </singleXmlCell>
  <singleXmlCell id="1203" xr6:uid="{00000000-000C-0000-FFFF-FFFF8A040000}" r="J30" connectionId="0">
    <xmlCellPr id="1" xr6:uid="{00000000-0010-0000-8A04-000001000000}" uniqueName="P1079978">
      <xmlPr mapId="1" xpath="/TFI-IZD-POD/IPK-GFI-IZD-POD_1000380/P1079978" xmlDataType="decimal"/>
    </xmlCellPr>
  </singleXmlCell>
  <singleXmlCell id="1204" xr6:uid="{00000000-000C-0000-FFFF-FFFF8B040000}" r="K30" connectionId="0">
    <xmlCellPr id="1" xr6:uid="{00000000-0010-0000-8B04-000001000000}" uniqueName="P1079979">
      <xmlPr mapId="1" xpath="/TFI-IZD-POD/IPK-GFI-IZD-POD_1000380/P1079979" xmlDataType="decimal"/>
    </xmlCellPr>
  </singleXmlCell>
  <singleXmlCell id="1205" xr6:uid="{00000000-000C-0000-FFFF-FFFF8C040000}" r="L30" connectionId="0">
    <xmlCellPr id="1" xr6:uid="{00000000-0010-0000-8C04-000001000000}" uniqueName="P1079980">
      <xmlPr mapId="1" xpath="/TFI-IZD-POD/IPK-GFI-IZD-POD_1000380/P1079980" xmlDataType="decimal"/>
    </xmlCellPr>
  </singleXmlCell>
  <singleXmlCell id="1206" xr6:uid="{00000000-000C-0000-FFFF-FFFF8D040000}" r="M30" connectionId="0">
    <xmlCellPr id="1" xr6:uid="{00000000-0010-0000-8D04-000001000000}" uniqueName="P1079981">
      <xmlPr mapId="1" xpath="/TFI-IZD-POD/IPK-GFI-IZD-POD_1000380/P1079981" xmlDataType="decimal"/>
    </xmlCellPr>
  </singleXmlCell>
  <singleXmlCell id="1207" xr6:uid="{00000000-000C-0000-FFFF-FFFF8E040000}" r="N30" connectionId="0">
    <xmlCellPr id="1" xr6:uid="{00000000-0010-0000-8E04-000001000000}" uniqueName="P1079982">
      <xmlPr mapId="1" xpath="/TFI-IZD-POD/IPK-GFI-IZD-POD_1000380/P1079982" xmlDataType="decimal"/>
    </xmlCellPr>
  </singleXmlCell>
  <singleXmlCell id="1208" xr6:uid="{00000000-000C-0000-FFFF-FFFF8F040000}" r="O30" connectionId="0">
    <xmlCellPr id="1" xr6:uid="{00000000-0010-0000-8F04-000001000000}" uniqueName="P1079983">
      <xmlPr mapId="1" xpath="/TFI-IZD-POD/IPK-GFI-IZD-POD_1000380/P1079983" xmlDataType="decimal"/>
    </xmlCellPr>
  </singleXmlCell>
  <singleXmlCell id="1209" xr6:uid="{00000000-000C-0000-FFFF-FFFF90040000}" r="P30" connectionId="0">
    <xmlCellPr id="1" xr6:uid="{00000000-0010-0000-9004-000001000000}" uniqueName="P1082162">
      <xmlPr mapId="1" xpath="/TFI-IZD-POD/IPK-GFI-IZD-POD_1000380/P1082162" xmlDataType="decimal"/>
    </xmlCellPr>
  </singleXmlCell>
  <singleXmlCell id="1210" xr6:uid="{00000000-000C-0000-FFFF-FFFF91040000}" r="Q30" connectionId="0">
    <xmlCellPr id="1" xr6:uid="{00000000-0010-0000-9104-000001000000}" uniqueName="P1082163">
      <xmlPr mapId="1" xpath="/TFI-IZD-POD/IPK-GFI-IZD-POD_1000380/P1082163" xmlDataType="decimal"/>
    </xmlCellPr>
  </singleXmlCell>
  <singleXmlCell id="1211" xr6:uid="{00000000-000C-0000-FFFF-FFFF92040000}" r="R30" connectionId="0">
    <xmlCellPr id="1" xr6:uid="{00000000-0010-0000-9204-000001000000}" uniqueName="P1082164">
      <xmlPr mapId="1" xpath="/TFI-IZD-POD/IPK-GFI-IZD-POD_1000380/P1082164" xmlDataType="decimal"/>
    </xmlCellPr>
  </singleXmlCell>
  <singleXmlCell id="1212" xr6:uid="{00000000-000C-0000-FFFF-FFFF93040000}" r="U30" connectionId="0">
    <xmlCellPr id="1" xr6:uid="{00000000-0010-0000-9304-000001000000}" uniqueName="P1082165">
      <xmlPr mapId="1" xpath="/TFI-IZD-POD/IPK-GFI-IZD-POD_1000380/P1082165" xmlDataType="decimal"/>
    </xmlCellPr>
  </singleXmlCell>
  <singleXmlCell id="1213" xr6:uid="{00000000-000C-0000-FFFF-FFFF94040000}" r="V30" connectionId="0">
    <xmlCellPr id="1" xr6:uid="{00000000-0010-0000-9404-000001000000}" uniqueName="P1082166">
      <xmlPr mapId="1" xpath="/TFI-IZD-POD/IPK-GFI-IZD-POD_1000380/P1082166" xmlDataType="decimal"/>
    </xmlCellPr>
  </singleXmlCell>
  <singleXmlCell id="1214" xr6:uid="{00000000-000C-0000-FFFF-FFFF95040000}" r="W30" connectionId="0">
    <xmlCellPr id="1" xr6:uid="{00000000-0010-0000-9504-000001000000}" uniqueName="P1082167">
      <xmlPr mapId="1" xpath="/TFI-IZD-POD/IPK-GFI-IZD-POD_1000380/P1082167" xmlDataType="decimal"/>
    </xmlCellPr>
  </singleXmlCell>
  <singleXmlCell id="1215" xr6:uid="{00000000-000C-0000-FFFF-FFFF96040000}" r="X30" connectionId="0">
    <xmlCellPr id="1" xr6:uid="{00000000-0010-0000-9604-000001000000}" uniqueName="P1082168">
      <xmlPr mapId="1" xpath="/TFI-IZD-POD/IPK-GFI-IZD-POD_1000380/P1082168" xmlDataType="decimal"/>
    </xmlCellPr>
  </singleXmlCell>
  <singleXmlCell id="1216" xr6:uid="{00000000-000C-0000-FFFF-FFFF97040000}" r="Y30" connectionId="0">
    <xmlCellPr id="1" xr6:uid="{00000000-0010-0000-9704-000001000000}" uniqueName="P1082169">
      <xmlPr mapId="1" xpath="/TFI-IZD-POD/IPK-GFI-IZD-POD_1000380/P1082169" xmlDataType="decimal"/>
    </xmlCellPr>
  </singleXmlCell>
  <singleXmlCell id="1217" xr6:uid="{00000000-000C-0000-FFFF-FFFF98040000}" r="H32" connectionId="0">
    <xmlCellPr id="1" xr6:uid="{00000000-0010-0000-9804-000001000000}" uniqueName="P1079984">
      <xmlPr mapId="1" xpath="/TFI-IZD-POD/IPK-GFI-IZD-POD_1000380/P1079984" xmlDataType="decimal"/>
    </xmlCellPr>
  </singleXmlCell>
  <singleXmlCell id="1218" xr6:uid="{00000000-000C-0000-FFFF-FFFF99040000}" r="I32" connectionId="0">
    <xmlCellPr id="1" xr6:uid="{00000000-0010-0000-9904-000001000000}" uniqueName="P1079985">
      <xmlPr mapId="1" xpath="/TFI-IZD-POD/IPK-GFI-IZD-POD_1000380/P1079985" xmlDataType="decimal"/>
    </xmlCellPr>
  </singleXmlCell>
  <singleXmlCell id="1219" xr6:uid="{00000000-000C-0000-FFFF-FFFF9A040000}" r="J32" connectionId="0">
    <xmlCellPr id="1" xr6:uid="{00000000-0010-0000-9A04-000001000000}" uniqueName="P1079986">
      <xmlPr mapId="1" xpath="/TFI-IZD-POD/IPK-GFI-IZD-POD_1000380/P1079986" xmlDataType="decimal"/>
    </xmlCellPr>
  </singleXmlCell>
  <singleXmlCell id="1220" xr6:uid="{00000000-000C-0000-FFFF-FFFF9B040000}" r="K32" connectionId="0">
    <xmlCellPr id="1" xr6:uid="{00000000-0010-0000-9B04-000001000000}" uniqueName="P1079987">
      <xmlPr mapId="1" xpath="/TFI-IZD-POD/IPK-GFI-IZD-POD_1000380/P1079987" xmlDataType="decimal"/>
    </xmlCellPr>
  </singleXmlCell>
  <singleXmlCell id="1221" xr6:uid="{00000000-000C-0000-FFFF-FFFF9C040000}" r="L32" connectionId="0">
    <xmlCellPr id="1" xr6:uid="{00000000-0010-0000-9C04-000001000000}" uniqueName="P1079988">
      <xmlPr mapId="1" xpath="/TFI-IZD-POD/IPK-GFI-IZD-POD_1000380/P1079988" xmlDataType="decimal"/>
    </xmlCellPr>
  </singleXmlCell>
  <singleXmlCell id="1222" xr6:uid="{00000000-000C-0000-FFFF-FFFF9D040000}" r="M32" connectionId="0">
    <xmlCellPr id="1" xr6:uid="{00000000-0010-0000-9D04-000001000000}" uniqueName="P1079989">
      <xmlPr mapId="1" xpath="/TFI-IZD-POD/IPK-GFI-IZD-POD_1000380/P1079989" xmlDataType="decimal"/>
    </xmlCellPr>
  </singleXmlCell>
  <singleXmlCell id="1223" xr6:uid="{00000000-000C-0000-FFFF-FFFF9E040000}" r="N32" connectionId="0">
    <xmlCellPr id="1" xr6:uid="{00000000-0010-0000-9E04-000001000000}" uniqueName="P1079990">
      <xmlPr mapId="1" xpath="/TFI-IZD-POD/IPK-GFI-IZD-POD_1000380/P1079990" xmlDataType="decimal"/>
    </xmlCellPr>
  </singleXmlCell>
  <singleXmlCell id="1224" xr6:uid="{00000000-000C-0000-FFFF-FFFF9F040000}" r="O32" connectionId="0">
    <xmlCellPr id="1" xr6:uid="{00000000-0010-0000-9F04-000001000000}" uniqueName="P1079991">
      <xmlPr mapId="1" xpath="/TFI-IZD-POD/IPK-GFI-IZD-POD_1000380/P1079991" xmlDataType="decimal"/>
    </xmlCellPr>
  </singleXmlCell>
  <singleXmlCell id="1225" xr6:uid="{00000000-000C-0000-FFFF-FFFFA0040000}" r="P32" connectionId="0">
    <xmlCellPr id="1" xr6:uid="{00000000-0010-0000-A004-000001000000}" uniqueName="P1082170">
      <xmlPr mapId="1" xpath="/TFI-IZD-POD/IPK-GFI-IZD-POD_1000380/P1082170" xmlDataType="decimal"/>
    </xmlCellPr>
  </singleXmlCell>
  <singleXmlCell id="1226" xr6:uid="{00000000-000C-0000-FFFF-FFFFA1040000}" r="Q32" connectionId="0">
    <xmlCellPr id="1" xr6:uid="{00000000-0010-0000-A104-000001000000}" uniqueName="P1082171">
      <xmlPr mapId="1" xpath="/TFI-IZD-POD/IPK-GFI-IZD-POD_1000380/P1082171" xmlDataType="decimal"/>
    </xmlCellPr>
  </singleXmlCell>
  <singleXmlCell id="1227" xr6:uid="{00000000-000C-0000-FFFF-FFFFA2040000}" r="R32" connectionId="0">
    <xmlCellPr id="1" xr6:uid="{00000000-0010-0000-A204-000001000000}" uniqueName="P1082172">
      <xmlPr mapId="1" xpath="/TFI-IZD-POD/IPK-GFI-IZD-POD_1000380/P1082172" xmlDataType="decimal"/>
    </xmlCellPr>
  </singleXmlCell>
  <singleXmlCell id="1228" xr6:uid="{00000000-000C-0000-FFFF-FFFFA3040000}" r="U32" connectionId="0">
    <xmlCellPr id="1" xr6:uid="{00000000-0010-0000-A304-000001000000}" uniqueName="P1082173">
      <xmlPr mapId="1" xpath="/TFI-IZD-POD/IPK-GFI-IZD-POD_1000380/P1082173" xmlDataType="decimal"/>
    </xmlCellPr>
  </singleXmlCell>
  <singleXmlCell id="1229" xr6:uid="{00000000-000C-0000-FFFF-FFFFA4040000}" r="V32" connectionId="0">
    <xmlCellPr id="1" xr6:uid="{00000000-0010-0000-A404-000001000000}" uniqueName="P1082174">
      <xmlPr mapId="1" xpath="/TFI-IZD-POD/IPK-GFI-IZD-POD_1000380/P1082174" xmlDataType="decimal"/>
    </xmlCellPr>
  </singleXmlCell>
  <singleXmlCell id="1230" xr6:uid="{00000000-000C-0000-FFFF-FFFFA5040000}" r="W32" connectionId="0">
    <xmlCellPr id="1" xr6:uid="{00000000-0010-0000-A504-000001000000}" uniqueName="P1082175">
      <xmlPr mapId="1" xpath="/TFI-IZD-POD/IPK-GFI-IZD-POD_1000380/P1082175" xmlDataType="decimal"/>
    </xmlCellPr>
  </singleXmlCell>
  <singleXmlCell id="1231" xr6:uid="{00000000-000C-0000-FFFF-FFFFA6040000}" r="X32" connectionId="0">
    <xmlCellPr id="1" xr6:uid="{00000000-0010-0000-A604-000001000000}" uniqueName="P1082176">
      <xmlPr mapId="1" xpath="/TFI-IZD-POD/IPK-GFI-IZD-POD_1000380/P1082176" xmlDataType="decimal"/>
    </xmlCellPr>
  </singleXmlCell>
  <singleXmlCell id="1232" xr6:uid="{00000000-000C-0000-FFFF-FFFFA7040000}" r="Y32" connectionId="0">
    <xmlCellPr id="1" xr6:uid="{00000000-0010-0000-A704-000001000000}" uniqueName="P1082177">
      <xmlPr mapId="1" xpath="/TFI-IZD-POD/IPK-GFI-IZD-POD_1000380/P1082177" xmlDataType="decimal"/>
    </xmlCellPr>
  </singleXmlCell>
  <singleXmlCell id="1233" xr6:uid="{00000000-000C-0000-FFFF-FFFFA8040000}" r="H33" connectionId="0">
    <xmlCellPr id="1" xr6:uid="{00000000-0010-0000-A804-000001000000}" uniqueName="P1079992">
      <xmlPr mapId="1" xpath="/TFI-IZD-POD/IPK-GFI-IZD-POD_1000380/P1079992" xmlDataType="decimal"/>
    </xmlCellPr>
  </singleXmlCell>
  <singleXmlCell id="1234" xr6:uid="{00000000-000C-0000-FFFF-FFFFA9040000}" r="I33" connectionId="0">
    <xmlCellPr id="1" xr6:uid="{00000000-0010-0000-A904-000001000000}" uniqueName="P1079993">
      <xmlPr mapId="1" xpath="/TFI-IZD-POD/IPK-GFI-IZD-POD_1000380/P1079993" xmlDataType="decimal"/>
    </xmlCellPr>
  </singleXmlCell>
  <singleXmlCell id="1235" xr6:uid="{00000000-000C-0000-FFFF-FFFFAA040000}" r="J33" connectionId="0">
    <xmlCellPr id="1" xr6:uid="{00000000-0010-0000-AA04-000001000000}" uniqueName="P1079994">
      <xmlPr mapId="1" xpath="/TFI-IZD-POD/IPK-GFI-IZD-POD_1000380/P1079994" xmlDataType="decimal"/>
    </xmlCellPr>
  </singleXmlCell>
  <singleXmlCell id="1236" xr6:uid="{00000000-000C-0000-FFFF-FFFFAB040000}" r="K33" connectionId="0">
    <xmlCellPr id="1" xr6:uid="{00000000-0010-0000-AB04-000001000000}" uniqueName="P1079995">
      <xmlPr mapId="1" xpath="/TFI-IZD-POD/IPK-GFI-IZD-POD_1000380/P1079995" xmlDataType="decimal"/>
    </xmlCellPr>
  </singleXmlCell>
  <singleXmlCell id="1237" xr6:uid="{00000000-000C-0000-FFFF-FFFFAC040000}" r="L33" connectionId="0">
    <xmlCellPr id="1" xr6:uid="{00000000-0010-0000-AC04-000001000000}" uniqueName="P1079996">
      <xmlPr mapId="1" xpath="/TFI-IZD-POD/IPK-GFI-IZD-POD_1000380/P1079996" xmlDataType="decimal"/>
    </xmlCellPr>
  </singleXmlCell>
  <singleXmlCell id="1238" xr6:uid="{00000000-000C-0000-FFFF-FFFFAD040000}" r="M33" connectionId="0">
    <xmlCellPr id="1" xr6:uid="{00000000-0010-0000-AD04-000001000000}" uniqueName="P1079997">
      <xmlPr mapId="1" xpath="/TFI-IZD-POD/IPK-GFI-IZD-POD_1000380/P1079997" xmlDataType="decimal"/>
    </xmlCellPr>
  </singleXmlCell>
  <singleXmlCell id="1239" xr6:uid="{00000000-000C-0000-FFFF-FFFFAE040000}" r="N33" connectionId="0">
    <xmlCellPr id="1" xr6:uid="{00000000-0010-0000-AE04-000001000000}" uniqueName="P1079998">
      <xmlPr mapId="1" xpath="/TFI-IZD-POD/IPK-GFI-IZD-POD_1000380/P1079998" xmlDataType="decimal"/>
    </xmlCellPr>
  </singleXmlCell>
  <singleXmlCell id="1240" xr6:uid="{00000000-000C-0000-FFFF-FFFFAF040000}" r="O33" connectionId="0">
    <xmlCellPr id="1" xr6:uid="{00000000-0010-0000-AF04-000001000000}" uniqueName="P1079999">
      <xmlPr mapId="1" xpath="/TFI-IZD-POD/IPK-GFI-IZD-POD_1000380/P1079999" xmlDataType="decimal"/>
    </xmlCellPr>
  </singleXmlCell>
  <singleXmlCell id="1241" xr6:uid="{00000000-000C-0000-FFFF-FFFFB0040000}" r="P33" connectionId="0">
    <xmlCellPr id="1" xr6:uid="{00000000-0010-0000-B004-000001000000}" uniqueName="P1082178">
      <xmlPr mapId="1" xpath="/TFI-IZD-POD/IPK-GFI-IZD-POD_1000380/P1082178" xmlDataType="decimal"/>
    </xmlCellPr>
  </singleXmlCell>
  <singleXmlCell id="1242" xr6:uid="{00000000-000C-0000-FFFF-FFFFB1040000}" r="Q33" connectionId="0">
    <xmlCellPr id="1" xr6:uid="{00000000-0010-0000-B104-000001000000}" uniqueName="P1082179">
      <xmlPr mapId="1" xpath="/TFI-IZD-POD/IPK-GFI-IZD-POD_1000380/P1082179" xmlDataType="decimal"/>
    </xmlCellPr>
  </singleXmlCell>
  <singleXmlCell id="1243" xr6:uid="{00000000-000C-0000-FFFF-FFFFB2040000}" r="R33" connectionId="0">
    <xmlCellPr id="1" xr6:uid="{00000000-0010-0000-B204-000001000000}" uniqueName="P1082180">
      <xmlPr mapId="1" xpath="/TFI-IZD-POD/IPK-GFI-IZD-POD_1000380/P1082180" xmlDataType="decimal"/>
    </xmlCellPr>
  </singleXmlCell>
  <singleXmlCell id="1244" xr6:uid="{00000000-000C-0000-FFFF-FFFFB3040000}" r="U33" connectionId="0">
    <xmlCellPr id="1" xr6:uid="{00000000-0010-0000-B304-000001000000}" uniqueName="P1082181">
      <xmlPr mapId="1" xpath="/TFI-IZD-POD/IPK-GFI-IZD-POD_1000380/P1082181" xmlDataType="decimal"/>
    </xmlCellPr>
  </singleXmlCell>
  <singleXmlCell id="1245" xr6:uid="{00000000-000C-0000-FFFF-FFFFB4040000}" r="V33" connectionId="0">
    <xmlCellPr id="1" xr6:uid="{00000000-0010-0000-B404-000001000000}" uniqueName="P1082182">
      <xmlPr mapId="1" xpath="/TFI-IZD-POD/IPK-GFI-IZD-POD_1000380/P1082182" xmlDataType="decimal"/>
    </xmlCellPr>
  </singleXmlCell>
  <singleXmlCell id="1246" xr6:uid="{00000000-000C-0000-FFFF-FFFFB5040000}" r="W33" connectionId="0">
    <xmlCellPr id="1" xr6:uid="{00000000-0010-0000-B504-000001000000}" uniqueName="P1082183">
      <xmlPr mapId="1" xpath="/TFI-IZD-POD/IPK-GFI-IZD-POD_1000380/P1082183" xmlDataType="decimal"/>
    </xmlCellPr>
  </singleXmlCell>
  <singleXmlCell id="1247" xr6:uid="{00000000-000C-0000-FFFF-FFFFB6040000}" r="X33" connectionId="0">
    <xmlCellPr id="1" xr6:uid="{00000000-0010-0000-B604-000001000000}" uniqueName="P1082184">
      <xmlPr mapId="1" xpath="/TFI-IZD-POD/IPK-GFI-IZD-POD_1000380/P1082184" xmlDataType="decimal"/>
    </xmlCellPr>
  </singleXmlCell>
  <singleXmlCell id="1248" xr6:uid="{00000000-000C-0000-FFFF-FFFFB7040000}" r="Y33" connectionId="0">
    <xmlCellPr id="1" xr6:uid="{00000000-0010-0000-B704-000001000000}" uniqueName="P1082185">
      <xmlPr mapId="1" xpath="/TFI-IZD-POD/IPK-GFI-IZD-POD_1000380/P1082185" xmlDataType="decimal"/>
    </xmlCellPr>
  </singleXmlCell>
  <singleXmlCell id="1249" xr6:uid="{00000000-000C-0000-FFFF-FFFFB8040000}" r="H34" connectionId="0">
    <xmlCellPr id="1" xr6:uid="{00000000-0010-0000-B804-000001000000}" uniqueName="P1080000">
      <xmlPr mapId="1" xpath="/TFI-IZD-POD/IPK-GFI-IZD-POD_1000380/P1080000" xmlDataType="decimal"/>
    </xmlCellPr>
  </singleXmlCell>
  <singleXmlCell id="1250" xr6:uid="{00000000-000C-0000-FFFF-FFFFB9040000}" r="I34" connectionId="0">
    <xmlCellPr id="1" xr6:uid="{00000000-0010-0000-B904-000001000000}" uniqueName="P1080001">
      <xmlPr mapId="1" xpath="/TFI-IZD-POD/IPK-GFI-IZD-POD_1000380/P1080001" xmlDataType="decimal"/>
    </xmlCellPr>
  </singleXmlCell>
  <singleXmlCell id="1251" xr6:uid="{00000000-000C-0000-FFFF-FFFFBA040000}" r="J34" connectionId="0">
    <xmlCellPr id="1" xr6:uid="{00000000-0010-0000-BA04-000001000000}" uniqueName="P1080002">
      <xmlPr mapId="1" xpath="/TFI-IZD-POD/IPK-GFI-IZD-POD_1000380/P1080002" xmlDataType="decimal"/>
    </xmlCellPr>
  </singleXmlCell>
  <singleXmlCell id="1252" xr6:uid="{00000000-000C-0000-FFFF-FFFFBB040000}" r="K34" connectionId="0">
    <xmlCellPr id="1" xr6:uid="{00000000-0010-0000-BB04-000001000000}" uniqueName="P1080003">
      <xmlPr mapId="1" xpath="/TFI-IZD-POD/IPK-GFI-IZD-POD_1000380/P1080003" xmlDataType="decimal"/>
    </xmlCellPr>
  </singleXmlCell>
  <singleXmlCell id="1253" xr6:uid="{00000000-000C-0000-FFFF-FFFFBC040000}" r="L34" connectionId="0">
    <xmlCellPr id="1" xr6:uid="{00000000-0010-0000-BC04-000001000000}" uniqueName="P1080004">
      <xmlPr mapId="1" xpath="/TFI-IZD-POD/IPK-GFI-IZD-POD_1000380/P1080004" xmlDataType="decimal"/>
    </xmlCellPr>
  </singleXmlCell>
  <singleXmlCell id="1254" xr6:uid="{00000000-000C-0000-FFFF-FFFFBD040000}" r="M34" connectionId="0">
    <xmlCellPr id="1" xr6:uid="{00000000-0010-0000-BD04-000001000000}" uniqueName="P1080005">
      <xmlPr mapId="1" xpath="/TFI-IZD-POD/IPK-GFI-IZD-POD_1000380/P1080005" xmlDataType="decimal"/>
    </xmlCellPr>
  </singleXmlCell>
  <singleXmlCell id="1255" xr6:uid="{00000000-000C-0000-FFFF-FFFFBE040000}" r="N34" connectionId="0">
    <xmlCellPr id="1" xr6:uid="{00000000-0010-0000-BE04-000001000000}" uniqueName="P1080006">
      <xmlPr mapId="1" xpath="/TFI-IZD-POD/IPK-GFI-IZD-POD_1000380/P1080006" xmlDataType="decimal"/>
    </xmlCellPr>
  </singleXmlCell>
  <singleXmlCell id="1256" xr6:uid="{00000000-000C-0000-FFFF-FFFFBF040000}" r="O34" connectionId="0">
    <xmlCellPr id="1" xr6:uid="{00000000-0010-0000-BF04-000001000000}" uniqueName="P1080007">
      <xmlPr mapId="1" xpath="/TFI-IZD-POD/IPK-GFI-IZD-POD_1000380/P1080007" xmlDataType="decimal"/>
    </xmlCellPr>
  </singleXmlCell>
  <singleXmlCell id="1257" xr6:uid="{00000000-000C-0000-FFFF-FFFFC0040000}" r="P34" connectionId="0">
    <xmlCellPr id="1" xr6:uid="{00000000-0010-0000-C004-000001000000}" uniqueName="P1082186">
      <xmlPr mapId="1" xpath="/TFI-IZD-POD/IPK-GFI-IZD-POD_1000380/P1082186" xmlDataType="decimal"/>
    </xmlCellPr>
  </singleXmlCell>
  <singleXmlCell id="1258" xr6:uid="{00000000-000C-0000-FFFF-FFFFC1040000}" r="Q34" connectionId="0">
    <xmlCellPr id="1" xr6:uid="{00000000-0010-0000-C104-000001000000}" uniqueName="P1082187">
      <xmlPr mapId="1" xpath="/TFI-IZD-POD/IPK-GFI-IZD-POD_1000380/P1082187" xmlDataType="decimal"/>
    </xmlCellPr>
  </singleXmlCell>
  <singleXmlCell id="1259" xr6:uid="{00000000-000C-0000-FFFF-FFFFC2040000}" r="R34" connectionId="0">
    <xmlCellPr id="1" xr6:uid="{00000000-0010-0000-C204-000001000000}" uniqueName="P1082188">
      <xmlPr mapId="1" xpath="/TFI-IZD-POD/IPK-GFI-IZD-POD_1000380/P1082188" xmlDataType="decimal"/>
    </xmlCellPr>
  </singleXmlCell>
  <singleXmlCell id="1260" xr6:uid="{00000000-000C-0000-FFFF-FFFFC3040000}" r="U34" connectionId="0">
    <xmlCellPr id="1" xr6:uid="{00000000-0010-0000-C304-000001000000}" uniqueName="P1082189">
      <xmlPr mapId="1" xpath="/TFI-IZD-POD/IPK-GFI-IZD-POD_1000380/P1082189" xmlDataType="decimal"/>
    </xmlCellPr>
  </singleXmlCell>
  <singleXmlCell id="1261" xr6:uid="{00000000-000C-0000-FFFF-FFFFC4040000}" r="V34" connectionId="0">
    <xmlCellPr id="1" xr6:uid="{00000000-0010-0000-C404-000001000000}" uniqueName="P1082190">
      <xmlPr mapId="1" xpath="/TFI-IZD-POD/IPK-GFI-IZD-POD_1000380/P1082190" xmlDataType="decimal"/>
    </xmlCellPr>
  </singleXmlCell>
  <singleXmlCell id="1262" xr6:uid="{00000000-000C-0000-FFFF-FFFFC5040000}" r="W34" connectionId="0">
    <xmlCellPr id="1" xr6:uid="{00000000-0010-0000-C504-000001000000}" uniqueName="P1082191">
      <xmlPr mapId="1" xpath="/TFI-IZD-POD/IPK-GFI-IZD-POD_1000380/P1082191" xmlDataType="decimal"/>
    </xmlCellPr>
  </singleXmlCell>
  <singleXmlCell id="1263" xr6:uid="{00000000-000C-0000-FFFF-FFFFC6040000}" r="X34" connectionId="0">
    <xmlCellPr id="1" xr6:uid="{00000000-0010-0000-C604-000001000000}" uniqueName="P1082192">
      <xmlPr mapId="1" xpath="/TFI-IZD-POD/IPK-GFI-IZD-POD_1000380/P1082192" xmlDataType="decimal"/>
    </xmlCellPr>
  </singleXmlCell>
  <singleXmlCell id="1264" xr6:uid="{00000000-000C-0000-FFFF-FFFFC7040000}" r="Y34" connectionId="0">
    <xmlCellPr id="1" xr6:uid="{00000000-0010-0000-C704-000001000000}" uniqueName="P1082193">
      <xmlPr mapId="1" xpath="/TFI-IZD-POD/IPK-GFI-IZD-POD_1000380/P1082193" xmlDataType="decimal"/>
    </xmlCellPr>
  </singleXmlCell>
  <singleXmlCell id="1265" xr6:uid="{00000000-000C-0000-FFFF-FFFFC8040000}" r="H36" connectionId="0">
    <xmlCellPr id="1" xr6:uid="{00000000-0010-0000-C804-000001000000}" uniqueName="P1080008">
      <xmlPr mapId="1" xpath="/TFI-IZD-POD/IPK-GFI-IZD-POD_1000380/P1080008" xmlDataType="decimal"/>
    </xmlCellPr>
  </singleXmlCell>
  <singleXmlCell id="1266" xr6:uid="{00000000-000C-0000-FFFF-FFFFC9040000}" r="I36" connectionId="0">
    <xmlCellPr id="1" xr6:uid="{00000000-0010-0000-C904-000001000000}" uniqueName="P1080009">
      <xmlPr mapId="1" xpath="/TFI-IZD-POD/IPK-GFI-IZD-POD_1000380/P1080009" xmlDataType="decimal"/>
    </xmlCellPr>
  </singleXmlCell>
  <singleXmlCell id="1267" xr6:uid="{00000000-000C-0000-FFFF-FFFFCA040000}" r="J36" connectionId="0">
    <xmlCellPr id="1" xr6:uid="{00000000-0010-0000-CA04-000001000000}" uniqueName="P1080010">
      <xmlPr mapId="1" xpath="/TFI-IZD-POD/IPK-GFI-IZD-POD_1000380/P1080010" xmlDataType="decimal"/>
    </xmlCellPr>
  </singleXmlCell>
  <singleXmlCell id="1268" xr6:uid="{00000000-000C-0000-FFFF-FFFFCB040000}" r="K36" connectionId="0">
    <xmlCellPr id="1" xr6:uid="{00000000-0010-0000-CB04-000001000000}" uniqueName="P1080011">
      <xmlPr mapId="1" xpath="/TFI-IZD-POD/IPK-GFI-IZD-POD_1000380/P1080011" xmlDataType="decimal"/>
    </xmlCellPr>
  </singleXmlCell>
  <singleXmlCell id="1269" xr6:uid="{00000000-000C-0000-FFFF-FFFFCC040000}" r="L36" connectionId="0">
    <xmlCellPr id="1" xr6:uid="{00000000-0010-0000-CC04-000001000000}" uniqueName="P1080012">
      <xmlPr mapId="1" xpath="/TFI-IZD-POD/IPK-GFI-IZD-POD_1000380/P1080012" xmlDataType="decimal"/>
    </xmlCellPr>
  </singleXmlCell>
  <singleXmlCell id="1270" xr6:uid="{00000000-000C-0000-FFFF-FFFFCD040000}" r="M36" connectionId="0">
    <xmlCellPr id="1" xr6:uid="{00000000-0010-0000-CD04-000001000000}" uniqueName="P1080013">
      <xmlPr mapId="1" xpath="/TFI-IZD-POD/IPK-GFI-IZD-POD_1000380/P1080013" xmlDataType="decimal"/>
    </xmlCellPr>
  </singleXmlCell>
  <singleXmlCell id="1271" xr6:uid="{00000000-000C-0000-FFFF-FFFFCE040000}" r="N36" connectionId="0">
    <xmlCellPr id="1" xr6:uid="{00000000-0010-0000-CE04-000001000000}" uniqueName="P1080014">
      <xmlPr mapId="1" xpath="/TFI-IZD-POD/IPK-GFI-IZD-POD_1000380/P1080014" xmlDataType="decimal"/>
    </xmlCellPr>
  </singleXmlCell>
  <singleXmlCell id="1272" xr6:uid="{00000000-000C-0000-FFFF-FFFFCF040000}" r="O36" connectionId="0">
    <xmlCellPr id="1" xr6:uid="{00000000-0010-0000-CF04-000001000000}" uniqueName="P1080015">
      <xmlPr mapId="1" xpath="/TFI-IZD-POD/IPK-GFI-IZD-POD_1000380/P1080015" xmlDataType="decimal"/>
    </xmlCellPr>
  </singleXmlCell>
  <singleXmlCell id="1273" xr6:uid="{00000000-000C-0000-FFFF-FFFFD0040000}" r="P36" connectionId="0">
    <xmlCellPr id="1" xr6:uid="{00000000-0010-0000-D004-000001000000}" uniqueName="P1082194">
      <xmlPr mapId="1" xpath="/TFI-IZD-POD/IPK-GFI-IZD-POD_1000380/P1082194" xmlDataType="decimal"/>
    </xmlCellPr>
  </singleXmlCell>
  <singleXmlCell id="1274" xr6:uid="{00000000-000C-0000-FFFF-FFFFD1040000}" r="Q36" connectionId="0">
    <xmlCellPr id="1" xr6:uid="{00000000-0010-0000-D104-000001000000}" uniqueName="P1082195">
      <xmlPr mapId="1" xpath="/TFI-IZD-POD/IPK-GFI-IZD-POD_1000380/P1082195" xmlDataType="decimal"/>
    </xmlCellPr>
  </singleXmlCell>
  <singleXmlCell id="1275" xr6:uid="{00000000-000C-0000-FFFF-FFFFD2040000}" r="R36" connectionId="0">
    <xmlCellPr id="1" xr6:uid="{00000000-0010-0000-D204-000001000000}" uniqueName="P1082196">
      <xmlPr mapId="1" xpath="/TFI-IZD-POD/IPK-GFI-IZD-POD_1000380/P1082196" xmlDataType="decimal"/>
    </xmlCellPr>
  </singleXmlCell>
  <singleXmlCell id="1276" xr6:uid="{00000000-000C-0000-FFFF-FFFFD3040000}" r="U36" connectionId="0">
    <xmlCellPr id="1" xr6:uid="{00000000-0010-0000-D304-000001000000}" uniqueName="P1082197">
      <xmlPr mapId="1" xpath="/TFI-IZD-POD/IPK-GFI-IZD-POD_1000380/P1082197" xmlDataType="decimal"/>
    </xmlCellPr>
  </singleXmlCell>
  <singleXmlCell id="1277" xr6:uid="{00000000-000C-0000-FFFF-FFFFD4040000}" r="V36" connectionId="0">
    <xmlCellPr id="1" xr6:uid="{00000000-0010-0000-D404-000001000000}" uniqueName="P1082198">
      <xmlPr mapId="1" xpath="/TFI-IZD-POD/IPK-GFI-IZD-POD_1000380/P1082198" xmlDataType="decimal"/>
    </xmlCellPr>
  </singleXmlCell>
  <singleXmlCell id="1278" xr6:uid="{00000000-000C-0000-FFFF-FFFFD5040000}" r="W36" connectionId="0">
    <xmlCellPr id="1" xr6:uid="{00000000-0010-0000-D504-000001000000}" uniqueName="P1082199">
      <xmlPr mapId="1" xpath="/TFI-IZD-POD/IPK-GFI-IZD-POD_1000380/P1082199" xmlDataType="decimal"/>
    </xmlCellPr>
  </singleXmlCell>
  <singleXmlCell id="1279" xr6:uid="{00000000-000C-0000-FFFF-FFFFD6040000}" r="X36" connectionId="0">
    <xmlCellPr id="1" xr6:uid="{00000000-0010-0000-D604-000001000000}" uniqueName="P1082200">
      <xmlPr mapId="1" xpath="/TFI-IZD-POD/IPK-GFI-IZD-POD_1000380/P1082200" xmlDataType="decimal"/>
    </xmlCellPr>
  </singleXmlCell>
  <singleXmlCell id="1280" xr6:uid="{00000000-000C-0000-FFFF-FFFFD7040000}" r="Y36" connectionId="0">
    <xmlCellPr id="1" xr6:uid="{00000000-0010-0000-D704-000001000000}" uniqueName="P1082201">
      <xmlPr mapId="1" xpath="/TFI-IZD-POD/IPK-GFI-IZD-POD_1000380/P1082201" xmlDataType="decimal"/>
    </xmlCellPr>
  </singleXmlCell>
  <singleXmlCell id="1281" xr6:uid="{00000000-000C-0000-FFFF-FFFFD8040000}" r="H37" connectionId="0">
    <xmlCellPr id="1" xr6:uid="{00000000-0010-0000-D804-000001000000}" uniqueName="P1080016">
      <xmlPr mapId="1" xpath="/TFI-IZD-POD/IPK-GFI-IZD-POD_1000380/P1080016" xmlDataType="decimal"/>
    </xmlCellPr>
  </singleXmlCell>
  <singleXmlCell id="1282" xr6:uid="{00000000-000C-0000-FFFF-FFFFD9040000}" r="I37" connectionId="0">
    <xmlCellPr id="1" xr6:uid="{00000000-0010-0000-D904-000001000000}" uniqueName="P1080017">
      <xmlPr mapId="1" xpath="/TFI-IZD-POD/IPK-GFI-IZD-POD_1000380/P1080017" xmlDataType="decimal"/>
    </xmlCellPr>
  </singleXmlCell>
  <singleXmlCell id="1283" xr6:uid="{00000000-000C-0000-FFFF-FFFFDA040000}" r="J37" connectionId="0">
    <xmlCellPr id="1" xr6:uid="{00000000-0010-0000-DA04-000001000000}" uniqueName="P1080018">
      <xmlPr mapId="1" xpath="/TFI-IZD-POD/IPK-GFI-IZD-POD_1000380/P1080018" xmlDataType="decimal"/>
    </xmlCellPr>
  </singleXmlCell>
  <singleXmlCell id="1284" xr6:uid="{00000000-000C-0000-FFFF-FFFFDB040000}" r="K37" connectionId="0">
    <xmlCellPr id="1" xr6:uid="{00000000-0010-0000-DB04-000001000000}" uniqueName="P1080019">
      <xmlPr mapId="1" xpath="/TFI-IZD-POD/IPK-GFI-IZD-POD_1000380/P1080019" xmlDataType="decimal"/>
    </xmlCellPr>
  </singleXmlCell>
  <singleXmlCell id="1285" xr6:uid="{00000000-000C-0000-FFFF-FFFFDC040000}" r="L37" connectionId="0">
    <xmlCellPr id="1" xr6:uid="{00000000-0010-0000-DC04-000001000000}" uniqueName="P1080020">
      <xmlPr mapId="1" xpath="/TFI-IZD-POD/IPK-GFI-IZD-POD_1000380/P1080020" xmlDataType="decimal"/>
    </xmlCellPr>
  </singleXmlCell>
  <singleXmlCell id="1286" xr6:uid="{00000000-000C-0000-FFFF-FFFFDD040000}" r="M37" connectionId="0">
    <xmlCellPr id="1" xr6:uid="{00000000-0010-0000-DD04-000001000000}" uniqueName="P1080021">
      <xmlPr mapId="1" xpath="/TFI-IZD-POD/IPK-GFI-IZD-POD_1000380/P1080021" xmlDataType="decimal"/>
    </xmlCellPr>
  </singleXmlCell>
  <singleXmlCell id="1287" xr6:uid="{00000000-000C-0000-FFFF-FFFFDE040000}" r="N37" connectionId="0">
    <xmlCellPr id="1" xr6:uid="{00000000-0010-0000-DE04-000001000000}" uniqueName="P1080022">
      <xmlPr mapId="1" xpath="/TFI-IZD-POD/IPK-GFI-IZD-POD_1000380/P1080022" xmlDataType="decimal"/>
    </xmlCellPr>
  </singleXmlCell>
  <singleXmlCell id="1288" xr6:uid="{00000000-000C-0000-FFFF-FFFFDF040000}" r="O37" connectionId="0">
    <xmlCellPr id="1" xr6:uid="{00000000-0010-0000-DF04-000001000000}" uniqueName="P1080023">
      <xmlPr mapId="1" xpath="/TFI-IZD-POD/IPK-GFI-IZD-POD_1000380/P1080023" xmlDataType="decimal"/>
    </xmlCellPr>
  </singleXmlCell>
  <singleXmlCell id="1289" xr6:uid="{00000000-000C-0000-FFFF-FFFFE0040000}" r="P37" connectionId="0">
    <xmlCellPr id="1" xr6:uid="{00000000-0010-0000-E004-000001000000}" uniqueName="P1082202">
      <xmlPr mapId="1" xpath="/TFI-IZD-POD/IPK-GFI-IZD-POD_1000380/P1082202" xmlDataType="decimal"/>
    </xmlCellPr>
  </singleXmlCell>
  <singleXmlCell id="1290" xr6:uid="{00000000-000C-0000-FFFF-FFFFE1040000}" r="Q37" connectionId="0">
    <xmlCellPr id="1" xr6:uid="{00000000-0010-0000-E104-000001000000}" uniqueName="P1082203">
      <xmlPr mapId="1" xpath="/TFI-IZD-POD/IPK-GFI-IZD-POD_1000380/P1082203" xmlDataType="decimal"/>
    </xmlCellPr>
  </singleXmlCell>
  <singleXmlCell id="1291" xr6:uid="{00000000-000C-0000-FFFF-FFFFE2040000}" r="R37" connectionId="0">
    <xmlCellPr id="1" xr6:uid="{00000000-0010-0000-E204-000001000000}" uniqueName="P1082204">
      <xmlPr mapId="1" xpath="/TFI-IZD-POD/IPK-GFI-IZD-POD_1000380/P1082204" xmlDataType="decimal"/>
    </xmlCellPr>
  </singleXmlCell>
  <singleXmlCell id="1292" xr6:uid="{00000000-000C-0000-FFFF-FFFFE3040000}" r="U37" connectionId="0">
    <xmlCellPr id="1" xr6:uid="{00000000-0010-0000-E304-000001000000}" uniqueName="P1082205">
      <xmlPr mapId="1" xpath="/TFI-IZD-POD/IPK-GFI-IZD-POD_1000380/P1082205" xmlDataType="decimal"/>
    </xmlCellPr>
  </singleXmlCell>
  <singleXmlCell id="1293" xr6:uid="{00000000-000C-0000-FFFF-FFFFE4040000}" r="V37" connectionId="0">
    <xmlCellPr id="1" xr6:uid="{00000000-0010-0000-E404-000001000000}" uniqueName="P1082206">
      <xmlPr mapId="1" xpath="/TFI-IZD-POD/IPK-GFI-IZD-POD_1000380/P1082206" xmlDataType="decimal"/>
    </xmlCellPr>
  </singleXmlCell>
  <singleXmlCell id="1294" xr6:uid="{00000000-000C-0000-FFFF-FFFFE5040000}" r="W37" connectionId="0">
    <xmlCellPr id="1" xr6:uid="{00000000-0010-0000-E504-000001000000}" uniqueName="P1082207">
      <xmlPr mapId="1" xpath="/TFI-IZD-POD/IPK-GFI-IZD-POD_1000380/P1082207" xmlDataType="decimal"/>
    </xmlCellPr>
  </singleXmlCell>
  <singleXmlCell id="1295" xr6:uid="{00000000-000C-0000-FFFF-FFFFE6040000}" r="X37" connectionId="0">
    <xmlCellPr id="1" xr6:uid="{00000000-0010-0000-E604-000001000000}" uniqueName="P1082208">
      <xmlPr mapId="1" xpath="/TFI-IZD-POD/IPK-GFI-IZD-POD_1000380/P1082208" xmlDataType="decimal"/>
    </xmlCellPr>
  </singleXmlCell>
  <singleXmlCell id="1296" xr6:uid="{00000000-000C-0000-FFFF-FFFFE7040000}" r="Y37" connectionId="0">
    <xmlCellPr id="1" xr6:uid="{00000000-0010-0000-E704-000001000000}" uniqueName="P1082209">
      <xmlPr mapId="1" xpath="/TFI-IZD-POD/IPK-GFI-IZD-POD_1000380/P1082209" xmlDataType="decimal"/>
    </xmlCellPr>
  </singleXmlCell>
  <singleXmlCell id="1297" xr6:uid="{00000000-000C-0000-FFFF-FFFFE8040000}" r="H38" connectionId="0">
    <xmlCellPr id="1" xr6:uid="{00000000-0010-0000-E804-000001000000}" uniqueName="P1080024">
      <xmlPr mapId="1" xpath="/TFI-IZD-POD/IPK-GFI-IZD-POD_1000380/P1080024" xmlDataType="decimal"/>
    </xmlCellPr>
  </singleXmlCell>
  <singleXmlCell id="1298" xr6:uid="{00000000-000C-0000-FFFF-FFFFE9040000}" r="I38" connectionId="0">
    <xmlCellPr id="1" xr6:uid="{00000000-0010-0000-E904-000001000000}" uniqueName="P1080025">
      <xmlPr mapId="1" xpath="/TFI-IZD-POD/IPK-GFI-IZD-POD_1000380/P1080025" xmlDataType="decimal"/>
    </xmlCellPr>
  </singleXmlCell>
  <singleXmlCell id="1299" xr6:uid="{00000000-000C-0000-FFFF-FFFFEA040000}" r="J38" connectionId="0">
    <xmlCellPr id="1" xr6:uid="{00000000-0010-0000-EA04-000001000000}" uniqueName="P1080026">
      <xmlPr mapId="1" xpath="/TFI-IZD-POD/IPK-GFI-IZD-POD_1000380/P1080026" xmlDataType="decimal"/>
    </xmlCellPr>
  </singleXmlCell>
  <singleXmlCell id="1300" xr6:uid="{00000000-000C-0000-FFFF-FFFFEB040000}" r="K38" connectionId="0">
    <xmlCellPr id="1" xr6:uid="{00000000-0010-0000-EB04-000001000000}" uniqueName="P1080027">
      <xmlPr mapId="1" xpath="/TFI-IZD-POD/IPK-GFI-IZD-POD_1000380/P1080027" xmlDataType="decimal"/>
    </xmlCellPr>
  </singleXmlCell>
  <singleXmlCell id="1301" xr6:uid="{00000000-000C-0000-FFFF-FFFFEC040000}" r="L38" connectionId="0">
    <xmlCellPr id="1" xr6:uid="{00000000-0010-0000-EC04-000001000000}" uniqueName="P1080028">
      <xmlPr mapId="1" xpath="/TFI-IZD-POD/IPK-GFI-IZD-POD_1000380/P1080028" xmlDataType="decimal"/>
    </xmlCellPr>
  </singleXmlCell>
  <singleXmlCell id="1302" xr6:uid="{00000000-000C-0000-FFFF-FFFFED040000}" r="M38" connectionId="0">
    <xmlCellPr id="1" xr6:uid="{00000000-0010-0000-ED04-000001000000}" uniqueName="P1080029">
      <xmlPr mapId="1" xpath="/TFI-IZD-POD/IPK-GFI-IZD-POD_1000380/P1080029" xmlDataType="decimal"/>
    </xmlCellPr>
  </singleXmlCell>
  <singleXmlCell id="1303" xr6:uid="{00000000-000C-0000-FFFF-FFFFEE040000}" r="N38" connectionId="0">
    <xmlCellPr id="1" xr6:uid="{00000000-0010-0000-EE04-000001000000}" uniqueName="P1080030">
      <xmlPr mapId="1" xpath="/TFI-IZD-POD/IPK-GFI-IZD-POD_1000380/P1080030" xmlDataType="decimal"/>
    </xmlCellPr>
  </singleXmlCell>
  <singleXmlCell id="1304" xr6:uid="{00000000-000C-0000-FFFF-FFFFEF040000}" r="O38" connectionId="0">
    <xmlCellPr id="1" xr6:uid="{00000000-0010-0000-EF04-000001000000}" uniqueName="P1080031">
      <xmlPr mapId="1" xpath="/TFI-IZD-POD/IPK-GFI-IZD-POD_1000380/P1080031" xmlDataType="decimal"/>
    </xmlCellPr>
  </singleXmlCell>
  <singleXmlCell id="1305" xr6:uid="{00000000-000C-0000-FFFF-FFFFF0040000}" r="P38" connectionId="0">
    <xmlCellPr id="1" xr6:uid="{00000000-0010-0000-F004-000001000000}" uniqueName="P1082210">
      <xmlPr mapId="1" xpath="/TFI-IZD-POD/IPK-GFI-IZD-POD_1000380/P1082210" xmlDataType="decimal"/>
    </xmlCellPr>
  </singleXmlCell>
  <singleXmlCell id="1306" xr6:uid="{00000000-000C-0000-FFFF-FFFFF1040000}" r="Q38" connectionId="0">
    <xmlCellPr id="1" xr6:uid="{00000000-0010-0000-F104-000001000000}" uniqueName="P1082211">
      <xmlPr mapId="1" xpath="/TFI-IZD-POD/IPK-GFI-IZD-POD_1000380/P1082211" xmlDataType="decimal"/>
    </xmlCellPr>
  </singleXmlCell>
  <singleXmlCell id="1307" xr6:uid="{00000000-000C-0000-FFFF-FFFFF2040000}" r="R38" connectionId="0">
    <xmlCellPr id="1" xr6:uid="{00000000-0010-0000-F204-000001000000}" uniqueName="P1082212">
      <xmlPr mapId="1" xpath="/TFI-IZD-POD/IPK-GFI-IZD-POD_1000380/P1082212" xmlDataType="decimal"/>
    </xmlCellPr>
  </singleXmlCell>
  <singleXmlCell id="1308" xr6:uid="{00000000-000C-0000-FFFF-FFFFF3040000}" r="U38" connectionId="0">
    <xmlCellPr id="1" xr6:uid="{00000000-0010-0000-F304-000001000000}" uniqueName="P1082213">
      <xmlPr mapId="1" xpath="/TFI-IZD-POD/IPK-GFI-IZD-POD_1000380/P1082213" xmlDataType="decimal"/>
    </xmlCellPr>
  </singleXmlCell>
  <singleXmlCell id="1309" xr6:uid="{00000000-000C-0000-FFFF-FFFFF4040000}" r="V38" connectionId="0">
    <xmlCellPr id="1" xr6:uid="{00000000-0010-0000-F404-000001000000}" uniqueName="P1082214">
      <xmlPr mapId="1" xpath="/TFI-IZD-POD/IPK-GFI-IZD-POD_1000380/P1082214" xmlDataType="decimal"/>
    </xmlCellPr>
  </singleXmlCell>
  <singleXmlCell id="1310" xr6:uid="{00000000-000C-0000-FFFF-FFFFF5040000}" r="W38" connectionId="0">
    <xmlCellPr id="1" xr6:uid="{00000000-0010-0000-F504-000001000000}" uniqueName="P1082215">
      <xmlPr mapId="1" xpath="/TFI-IZD-POD/IPK-GFI-IZD-POD_1000380/P1082215" xmlDataType="decimal"/>
    </xmlCellPr>
  </singleXmlCell>
  <singleXmlCell id="1311" xr6:uid="{00000000-000C-0000-FFFF-FFFFF6040000}" r="X38" connectionId="0">
    <xmlCellPr id="1" xr6:uid="{00000000-0010-0000-F604-000001000000}" uniqueName="P1082216">
      <xmlPr mapId="1" xpath="/TFI-IZD-POD/IPK-GFI-IZD-POD_1000380/P1082216" xmlDataType="decimal"/>
    </xmlCellPr>
  </singleXmlCell>
  <singleXmlCell id="1312" xr6:uid="{00000000-000C-0000-FFFF-FFFFF7040000}" r="Y38" connectionId="0">
    <xmlCellPr id="1" xr6:uid="{00000000-0010-0000-F704-000001000000}" uniqueName="P1082217">
      <xmlPr mapId="1" xpath="/TFI-IZD-POD/IPK-GFI-IZD-POD_1000380/P1082217" xmlDataType="decimal"/>
    </xmlCellPr>
  </singleXmlCell>
  <singleXmlCell id="1313" xr6:uid="{00000000-000C-0000-FFFF-FFFFF8040000}" r="H39" connectionId="0">
    <xmlCellPr id="1" xr6:uid="{00000000-0010-0000-F804-000001000000}" uniqueName="P1080032">
      <xmlPr mapId="1" xpath="/TFI-IZD-POD/IPK-GFI-IZD-POD_1000380/P1080032" xmlDataType="decimal"/>
    </xmlCellPr>
  </singleXmlCell>
  <singleXmlCell id="1314" xr6:uid="{00000000-000C-0000-FFFF-FFFFF9040000}" r="I39" connectionId="0">
    <xmlCellPr id="1" xr6:uid="{00000000-0010-0000-F904-000001000000}" uniqueName="P1080033">
      <xmlPr mapId="1" xpath="/TFI-IZD-POD/IPK-GFI-IZD-POD_1000380/P1080033" xmlDataType="decimal"/>
    </xmlCellPr>
  </singleXmlCell>
  <singleXmlCell id="1315" xr6:uid="{00000000-000C-0000-FFFF-FFFFFA040000}" r="J39" connectionId="0">
    <xmlCellPr id="1" xr6:uid="{00000000-0010-0000-FA04-000001000000}" uniqueName="P1080034">
      <xmlPr mapId="1" xpath="/TFI-IZD-POD/IPK-GFI-IZD-POD_1000380/P1080034" xmlDataType="decimal"/>
    </xmlCellPr>
  </singleXmlCell>
  <singleXmlCell id="1316" xr6:uid="{00000000-000C-0000-FFFF-FFFFFB040000}" r="K39" connectionId="0">
    <xmlCellPr id="1" xr6:uid="{00000000-0010-0000-FB04-000001000000}" uniqueName="P1080035">
      <xmlPr mapId="1" xpath="/TFI-IZD-POD/IPK-GFI-IZD-POD_1000380/P1080035" xmlDataType="decimal"/>
    </xmlCellPr>
  </singleXmlCell>
  <singleXmlCell id="1317" xr6:uid="{00000000-000C-0000-FFFF-FFFFFC040000}" r="L39" connectionId="0">
    <xmlCellPr id="1" xr6:uid="{00000000-0010-0000-FC04-000001000000}" uniqueName="P1080036">
      <xmlPr mapId="1" xpath="/TFI-IZD-POD/IPK-GFI-IZD-POD_1000380/P1080036" xmlDataType="decimal"/>
    </xmlCellPr>
  </singleXmlCell>
  <singleXmlCell id="1318" xr6:uid="{00000000-000C-0000-FFFF-FFFFFD040000}" r="M39" connectionId="0">
    <xmlCellPr id="1" xr6:uid="{00000000-0010-0000-FD04-000001000000}" uniqueName="P1080037">
      <xmlPr mapId="1" xpath="/TFI-IZD-POD/IPK-GFI-IZD-POD_1000380/P1080037" xmlDataType="decimal"/>
    </xmlCellPr>
  </singleXmlCell>
  <singleXmlCell id="1319" xr6:uid="{00000000-000C-0000-FFFF-FFFFFE040000}" r="N39" connectionId="0">
    <xmlCellPr id="1" xr6:uid="{00000000-0010-0000-FE04-000001000000}" uniqueName="P1080038">
      <xmlPr mapId="1" xpath="/TFI-IZD-POD/IPK-GFI-IZD-POD_1000380/P1080038" xmlDataType="decimal"/>
    </xmlCellPr>
  </singleXmlCell>
  <singleXmlCell id="1320" xr6:uid="{00000000-000C-0000-FFFF-FFFFFF040000}" r="O39" connectionId="0">
    <xmlCellPr id="1" xr6:uid="{00000000-0010-0000-FF04-000001000000}" uniqueName="P1080039">
      <xmlPr mapId="1" xpath="/TFI-IZD-POD/IPK-GFI-IZD-POD_1000380/P1080039" xmlDataType="decimal"/>
    </xmlCellPr>
  </singleXmlCell>
  <singleXmlCell id="1321" xr6:uid="{00000000-000C-0000-FFFF-FFFF00050000}" r="P39" connectionId="0">
    <xmlCellPr id="1" xr6:uid="{00000000-0010-0000-0005-000001000000}" uniqueName="P1082220">
      <xmlPr mapId="1" xpath="/TFI-IZD-POD/IPK-GFI-IZD-POD_1000380/P1082220" xmlDataType="decimal"/>
    </xmlCellPr>
  </singleXmlCell>
  <singleXmlCell id="1322" xr6:uid="{00000000-000C-0000-FFFF-FFFF01050000}" r="Q39" connectionId="0">
    <xmlCellPr id="1" xr6:uid="{00000000-0010-0000-0105-000001000000}" uniqueName="P1082222">
      <xmlPr mapId="1" xpath="/TFI-IZD-POD/IPK-GFI-IZD-POD_1000380/P1082222" xmlDataType="decimal"/>
    </xmlCellPr>
  </singleXmlCell>
  <singleXmlCell id="1323" xr6:uid="{00000000-000C-0000-FFFF-FFFF02050000}" r="R39" connectionId="0">
    <xmlCellPr id="1" xr6:uid="{00000000-0010-0000-0205-000001000000}" uniqueName="P1082224">
      <xmlPr mapId="1" xpath="/TFI-IZD-POD/IPK-GFI-IZD-POD_1000380/P1082224" xmlDataType="decimal"/>
    </xmlCellPr>
  </singleXmlCell>
  <singleXmlCell id="1324" xr6:uid="{00000000-000C-0000-FFFF-FFFF03050000}" r="U39" connectionId="0">
    <xmlCellPr id="1" xr6:uid="{00000000-0010-0000-0305-000001000000}" uniqueName="P1082225">
      <xmlPr mapId="1" xpath="/TFI-IZD-POD/IPK-GFI-IZD-POD_1000380/P1082225" xmlDataType="decimal"/>
    </xmlCellPr>
  </singleXmlCell>
  <singleXmlCell id="1325" xr6:uid="{00000000-000C-0000-FFFF-FFFF04050000}" r="V39" connectionId="0">
    <xmlCellPr id="1" xr6:uid="{00000000-0010-0000-0405-000001000000}" uniqueName="P1082227">
      <xmlPr mapId="1" xpath="/TFI-IZD-POD/IPK-GFI-IZD-POD_1000380/P1082227" xmlDataType="decimal"/>
    </xmlCellPr>
  </singleXmlCell>
  <singleXmlCell id="1326" xr6:uid="{00000000-000C-0000-FFFF-FFFF05050000}" r="W39" connectionId="0">
    <xmlCellPr id="1" xr6:uid="{00000000-0010-0000-0505-000001000000}" uniqueName="P1082229">
      <xmlPr mapId="1" xpath="/TFI-IZD-POD/IPK-GFI-IZD-POD_1000380/P1082229" xmlDataType="decimal"/>
    </xmlCellPr>
  </singleXmlCell>
  <singleXmlCell id="1327" xr6:uid="{00000000-000C-0000-FFFF-FFFF06050000}" r="X39" connectionId="0">
    <xmlCellPr id="1" xr6:uid="{00000000-0010-0000-0605-000001000000}" uniqueName="P1082232">
      <xmlPr mapId="1" xpath="/TFI-IZD-POD/IPK-GFI-IZD-POD_1000380/P1082232" xmlDataType="decimal"/>
    </xmlCellPr>
  </singleXmlCell>
  <singleXmlCell id="1328" xr6:uid="{00000000-000C-0000-FFFF-FFFF07050000}" r="Y39" connectionId="0">
    <xmlCellPr id="1" xr6:uid="{00000000-0010-0000-0705-000001000000}" uniqueName="P1082234">
      <xmlPr mapId="1" xpath="/TFI-IZD-POD/IPK-GFI-IZD-POD_1000380/P1082234" xmlDataType="decimal"/>
    </xmlCellPr>
  </singleXmlCell>
  <singleXmlCell id="1329" xr6:uid="{00000000-000C-0000-FFFF-FFFF08050000}" r="H40" connectionId="0">
    <xmlCellPr id="1" xr6:uid="{00000000-0010-0000-0805-000001000000}" uniqueName="P1080040">
      <xmlPr mapId="1" xpath="/TFI-IZD-POD/IPK-GFI-IZD-POD_1000380/P1080040" xmlDataType="decimal"/>
    </xmlCellPr>
  </singleXmlCell>
  <singleXmlCell id="1330" xr6:uid="{00000000-000C-0000-FFFF-FFFF09050000}" r="I40" connectionId="0">
    <xmlCellPr id="1" xr6:uid="{00000000-0010-0000-0905-000001000000}" uniqueName="P1080041">
      <xmlPr mapId="1" xpath="/TFI-IZD-POD/IPK-GFI-IZD-POD_1000380/P1080041" xmlDataType="decimal"/>
    </xmlCellPr>
  </singleXmlCell>
  <singleXmlCell id="1331" xr6:uid="{00000000-000C-0000-FFFF-FFFF0A050000}" r="J40" connectionId="0">
    <xmlCellPr id="1" xr6:uid="{00000000-0010-0000-0A05-000001000000}" uniqueName="P1080042">
      <xmlPr mapId="1" xpath="/TFI-IZD-POD/IPK-GFI-IZD-POD_1000380/P1080042" xmlDataType="decimal"/>
    </xmlCellPr>
  </singleXmlCell>
  <singleXmlCell id="1332" xr6:uid="{00000000-000C-0000-FFFF-FFFF0B050000}" r="K40" connectionId="0">
    <xmlCellPr id="1" xr6:uid="{00000000-0010-0000-0B05-000001000000}" uniqueName="P1080043">
      <xmlPr mapId="1" xpath="/TFI-IZD-POD/IPK-GFI-IZD-POD_1000380/P1080043" xmlDataType="decimal"/>
    </xmlCellPr>
  </singleXmlCell>
  <singleXmlCell id="1333" xr6:uid="{00000000-000C-0000-FFFF-FFFF0C050000}" r="L40" connectionId="0">
    <xmlCellPr id="1" xr6:uid="{00000000-0010-0000-0C05-000001000000}" uniqueName="P1080044">
      <xmlPr mapId="1" xpath="/TFI-IZD-POD/IPK-GFI-IZD-POD_1000380/P1080044" xmlDataType="decimal"/>
    </xmlCellPr>
  </singleXmlCell>
  <singleXmlCell id="1334" xr6:uid="{00000000-000C-0000-FFFF-FFFF0D050000}" r="M40" connectionId="0">
    <xmlCellPr id="1" xr6:uid="{00000000-0010-0000-0D05-000001000000}" uniqueName="P1080045">
      <xmlPr mapId="1" xpath="/TFI-IZD-POD/IPK-GFI-IZD-POD_1000380/P1080045" xmlDataType="decimal"/>
    </xmlCellPr>
  </singleXmlCell>
  <singleXmlCell id="1335" xr6:uid="{00000000-000C-0000-FFFF-FFFF0E050000}" r="N40" connectionId="0">
    <xmlCellPr id="1" xr6:uid="{00000000-0010-0000-0E05-000001000000}" uniqueName="P1080046">
      <xmlPr mapId="1" xpath="/TFI-IZD-POD/IPK-GFI-IZD-POD_1000380/P1080046" xmlDataType="decimal"/>
    </xmlCellPr>
  </singleXmlCell>
  <singleXmlCell id="1336" xr6:uid="{00000000-000C-0000-FFFF-FFFF0F050000}" r="O40" connectionId="0">
    <xmlCellPr id="1" xr6:uid="{00000000-0010-0000-0F05-000001000000}" uniqueName="P1080047">
      <xmlPr mapId="1" xpath="/TFI-IZD-POD/IPK-GFI-IZD-POD_1000380/P1080047" xmlDataType="decimal"/>
    </xmlCellPr>
  </singleXmlCell>
  <singleXmlCell id="1337" xr6:uid="{00000000-000C-0000-FFFF-FFFF10050000}" r="P40" connectionId="0">
    <xmlCellPr id="1" xr6:uid="{00000000-0010-0000-1005-000001000000}" uniqueName="P1082236">
      <xmlPr mapId="1" xpath="/TFI-IZD-POD/IPK-GFI-IZD-POD_1000380/P1082236" xmlDataType="decimal"/>
    </xmlCellPr>
  </singleXmlCell>
  <singleXmlCell id="1338" xr6:uid="{00000000-000C-0000-FFFF-FFFF11050000}" r="Q40" connectionId="0">
    <xmlCellPr id="1" xr6:uid="{00000000-0010-0000-1105-000001000000}" uniqueName="P1082248">
      <xmlPr mapId="1" xpath="/TFI-IZD-POD/IPK-GFI-IZD-POD_1000380/P1082248" xmlDataType="decimal"/>
    </xmlCellPr>
  </singleXmlCell>
  <singleXmlCell id="1339" xr6:uid="{00000000-000C-0000-FFFF-FFFF12050000}" r="R40" connectionId="0">
    <xmlCellPr id="1" xr6:uid="{00000000-0010-0000-1205-000001000000}" uniqueName="P1082250">
      <xmlPr mapId="1" xpath="/TFI-IZD-POD/IPK-GFI-IZD-POD_1000380/P1082250" xmlDataType="decimal"/>
    </xmlCellPr>
  </singleXmlCell>
  <singleXmlCell id="1340" xr6:uid="{00000000-000C-0000-FFFF-FFFF13050000}" r="U40" connectionId="0">
    <xmlCellPr id="1" xr6:uid="{00000000-0010-0000-1305-000001000000}" uniqueName="P1082252">
      <xmlPr mapId="1" xpath="/TFI-IZD-POD/IPK-GFI-IZD-POD_1000380/P1082252" xmlDataType="decimal"/>
    </xmlCellPr>
  </singleXmlCell>
  <singleXmlCell id="1341" xr6:uid="{00000000-000C-0000-FFFF-FFFF14050000}" r="V40" connectionId="0">
    <xmlCellPr id="1" xr6:uid="{00000000-0010-0000-1405-000001000000}" uniqueName="P1082254">
      <xmlPr mapId="1" xpath="/TFI-IZD-POD/IPK-GFI-IZD-POD_1000380/P1082254" xmlDataType="decimal"/>
    </xmlCellPr>
  </singleXmlCell>
  <singleXmlCell id="1342" xr6:uid="{00000000-000C-0000-FFFF-FFFF15050000}" r="W40" connectionId="0">
    <xmlCellPr id="1" xr6:uid="{00000000-0010-0000-1505-000001000000}" uniqueName="P1082256">
      <xmlPr mapId="1" xpath="/TFI-IZD-POD/IPK-GFI-IZD-POD_1000380/P1082256" xmlDataType="decimal"/>
    </xmlCellPr>
  </singleXmlCell>
  <singleXmlCell id="1343" xr6:uid="{00000000-000C-0000-FFFF-FFFF16050000}" r="X40" connectionId="0">
    <xmlCellPr id="1" xr6:uid="{00000000-0010-0000-1605-000001000000}" uniqueName="P1082257">
      <xmlPr mapId="1" xpath="/TFI-IZD-POD/IPK-GFI-IZD-POD_1000380/P1082257" xmlDataType="decimal"/>
    </xmlCellPr>
  </singleXmlCell>
  <singleXmlCell id="1344" xr6:uid="{00000000-000C-0000-FFFF-FFFF17050000}" r="Y40" connectionId="0">
    <xmlCellPr id="1" xr6:uid="{00000000-0010-0000-1705-000001000000}" uniqueName="P1082259">
      <xmlPr mapId="1" xpath="/TFI-IZD-POD/IPK-GFI-IZD-POD_1000380/P1082259" xmlDataType="decimal"/>
    </xmlCellPr>
  </singleXmlCell>
  <singleXmlCell id="1345" xr6:uid="{00000000-000C-0000-FFFF-FFFF18050000}" r="H41" connectionId="0">
    <xmlCellPr id="1" xr6:uid="{00000000-0010-0000-1805-000001000000}" uniqueName="P1080048">
      <xmlPr mapId="1" xpath="/TFI-IZD-POD/IPK-GFI-IZD-POD_1000380/P1080048" xmlDataType="decimal"/>
    </xmlCellPr>
  </singleXmlCell>
  <singleXmlCell id="1346" xr6:uid="{00000000-000C-0000-FFFF-FFFF19050000}" r="I41" connectionId="0">
    <xmlCellPr id="1" xr6:uid="{00000000-0010-0000-1905-000001000000}" uniqueName="P1080049">
      <xmlPr mapId="1" xpath="/TFI-IZD-POD/IPK-GFI-IZD-POD_1000380/P1080049" xmlDataType="decimal"/>
    </xmlCellPr>
  </singleXmlCell>
  <singleXmlCell id="1347" xr6:uid="{00000000-000C-0000-FFFF-FFFF1A050000}" r="J41" connectionId="0">
    <xmlCellPr id="1" xr6:uid="{00000000-0010-0000-1A05-000001000000}" uniqueName="P1080050">
      <xmlPr mapId="1" xpath="/TFI-IZD-POD/IPK-GFI-IZD-POD_1000380/P1080050" xmlDataType="decimal"/>
    </xmlCellPr>
  </singleXmlCell>
  <singleXmlCell id="1348" xr6:uid="{00000000-000C-0000-FFFF-FFFF1B050000}" r="K41" connectionId="0">
    <xmlCellPr id="1" xr6:uid="{00000000-0010-0000-1B05-000001000000}" uniqueName="P1080051">
      <xmlPr mapId="1" xpath="/TFI-IZD-POD/IPK-GFI-IZD-POD_1000380/P1080051" xmlDataType="decimal"/>
    </xmlCellPr>
  </singleXmlCell>
  <singleXmlCell id="1349" xr6:uid="{00000000-000C-0000-FFFF-FFFF1C050000}" r="L41" connectionId="0">
    <xmlCellPr id="1" xr6:uid="{00000000-0010-0000-1C05-000001000000}" uniqueName="P1080052">
      <xmlPr mapId="1" xpath="/TFI-IZD-POD/IPK-GFI-IZD-POD_1000380/P1080052" xmlDataType="decimal"/>
    </xmlCellPr>
  </singleXmlCell>
  <singleXmlCell id="1350" xr6:uid="{00000000-000C-0000-FFFF-FFFF1D050000}" r="M41" connectionId="0">
    <xmlCellPr id="1" xr6:uid="{00000000-0010-0000-1D05-000001000000}" uniqueName="P1080053">
      <xmlPr mapId="1" xpath="/TFI-IZD-POD/IPK-GFI-IZD-POD_1000380/P1080053" xmlDataType="decimal"/>
    </xmlCellPr>
  </singleXmlCell>
  <singleXmlCell id="1351" xr6:uid="{00000000-000C-0000-FFFF-FFFF1E050000}" r="N41" connectionId="0">
    <xmlCellPr id="1" xr6:uid="{00000000-0010-0000-1E05-000001000000}" uniqueName="P1080054">
      <xmlPr mapId="1" xpath="/TFI-IZD-POD/IPK-GFI-IZD-POD_1000380/P1080054" xmlDataType="decimal"/>
    </xmlCellPr>
  </singleXmlCell>
  <singleXmlCell id="1352" xr6:uid="{00000000-000C-0000-FFFF-FFFF1F050000}" r="O41" connectionId="0">
    <xmlCellPr id="1" xr6:uid="{00000000-0010-0000-1F05-000001000000}" uniqueName="P1080055">
      <xmlPr mapId="1" xpath="/TFI-IZD-POD/IPK-GFI-IZD-POD_1000380/P1080055" xmlDataType="decimal"/>
    </xmlCellPr>
  </singleXmlCell>
  <singleXmlCell id="1353" xr6:uid="{00000000-000C-0000-FFFF-FFFF20050000}" r="P41" connectionId="0">
    <xmlCellPr id="1" xr6:uid="{00000000-0010-0000-2005-000001000000}" uniqueName="P1082260">
      <xmlPr mapId="1" xpath="/TFI-IZD-POD/IPK-GFI-IZD-POD_1000380/P1082260" xmlDataType="decimal"/>
    </xmlCellPr>
  </singleXmlCell>
  <singleXmlCell id="1354" xr6:uid="{00000000-000C-0000-FFFF-FFFF21050000}" r="Q41" connectionId="0">
    <xmlCellPr id="1" xr6:uid="{00000000-0010-0000-2105-000001000000}" uniqueName="P1082237">
      <xmlPr mapId="1" xpath="/TFI-IZD-POD/IPK-GFI-IZD-POD_1000380/P1082237" xmlDataType="decimal"/>
    </xmlCellPr>
  </singleXmlCell>
  <singleXmlCell id="1355" xr6:uid="{00000000-000C-0000-FFFF-FFFF22050000}" r="R41" connectionId="0">
    <xmlCellPr id="1" xr6:uid="{00000000-0010-0000-2205-000001000000}" uniqueName="P1082261">
      <xmlPr mapId="1" xpath="/TFI-IZD-POD/IPK-GFI-IZD-POD_1000380/P1082261" xmlDataType="decimal"/>
    </xmlCellPr>
  </singleXmlCell>
  <singleXmlCell id="1356" xr6:uid="{00000000-000C-0000-FFFF-FFFF23050000}" r="U41" connectionId="0">
    <xmlCellPr id="1" xr6:uid="{00000000-0010-0000-2305-000001000000}" uniqueName="P1082262">
      <xmlPr mapId="1" xpath="/TFI-IZD-POD/IPK-GFI-IZD-POD_1000380/P1082262" xmlDataType="decimal"/>
    </xmlCellPr>
  </singleXmlCell>
  <singleXmlCell id="1357" xr6:uid="{00000000-000C-0000-FFFF-FFFF24050000}" r="V41" connectionId="0">
    <xmlCellPr id="1" xr6:uid="{00000000-0010-0000-2405-000001000000}" uniqueName="P1082264">
      <xmlPr mapId="1" xpath="/TFI-IZD-POD/IPK-GFI-IZD-POD_1000380/P1082264" xmlDataType="decimal"/>
    </xmlCellPr>
  </singleXmlCell>
  <singleXmlCell id="1358" xr6:uid="{00000000-000C-0000-FFFF-FFFF25050000}" r="W41" connectionId="0">
    <xmlCellPr id="1" xr6:uid="{00000000-0010-0000-2505-000001000000}" uniqueName="P1082265">
      <xmlPr mapId="1" xpath="/TFI-IZD-POD/IPK-GFI-IZD-POD_1000380/P1082265" xmlDataType="decimal"/>
    </xmlCellPr>
  </singleXmlCell>
  <singleXmlCell id="1359" xr6:uid="{00000000-000C-0000-FFFF-FFFF26050000}" r="X41" connectionId="0">
    <xmlCellPr id="1" xr6:uid="{00000000-0010-0000-2605-000001000000}" uniqueName="P1082266">
      <xmlPr mapId="1" xpath="/TFI-IZD-POD/IPK-GFI-IZD-POD_1000380/P1082266" xmlDataType="decimal"/>
    </xmlCellPr>
  </singleXmlCell>
  <singleXmlCell id="1360" xr6:uid="{00000000-000C-0000-FFFF-FFFF27050000}" r="Y41" connectionId="0">
    <xmlCellPr id="1" xr6:uid="{00000000-0010-0000-2705-000001000000}" uniqueName="P1082267">
      <xmlPr mapId="1" xpath="/TFI-IZD-POD/IPK-GFI-IZD-POD_1000380/P1082267" xmlDataType="decimal"/>
    </xmlCellPr>
  </singleXmlCell>
  <singleXmlCell id="1361" xr6:uid="{00000000-000C-0000-FFFF-FFFF28050000}" r="H42" connectionId="0">
    <xmlCellPr id="1" xr6:uid="{00000000-0010-0000-2805-000001000000}" uniqueName="P1080056">
      <xmlPr mapId="1" xpath="/TFI-IZD-POD/IPK-GFI-IZD-POD_1000380/P1080056" xmlDataType="decimal"/>
    </xmlCellPr>
  </singleXmlCell>
  <singleXmlCell id="1362" xr6:uid="{00000000-000C-0000-FFFF-FFFF29050000}" r="I42" connectionId="0">
    <xmlCellPr id="1" xr6:uid="{00000000-0010-0000-2905-000001000000}" uniqueName="P1080057">
      <xmlPr mapId="1" xpath="/TFI-IZD-POD/IPK-GFI-IZD-POD_1000380/P1080057" xmlDataType="decimal"/>
    </xmlCellPr>
  </singleXmlCell>
  <singleXmlCell id="1363" xr6:uid="{00000000-000C-0000-FFFF-FFFF2A050000}" r="J42" connectionId="0">
    <xmlCellPr id="1" xr6:uid="{00000000-0010-0000-2A05-000001000000}" uniqueName="P1080058">
      <xmlPr mapId="1" xpath="/TFI-IZD-POD/IPK-GFI-IZD-POD_1000380/P1080058" xmlDataType="decimal"/>
    </xmlCellPr>
  </singleXmlCell>
  <singleXmlCell id="1364" xr6:uid="{00000000-000C-0000-FFFF-FFFF2B050000}" r="K42" connectionId="0">
    <xmlCellPr id="1" xr6:uid="{00000000-0010-0000-2B05-000001000000}" uniqueName="P1080059">
      <xmlPr mapId="1" xpath="/TFI-IZD-POD/IPK-GFI-IZD-POD_1000380/P1080059" xmlDataType="decimal"/>
    </xmlCellPr>
  </singleXmlCell>
  <singleXmlCell id="1365" xr6:uid="{00000000-000C-0000-FFFF-FFFF2C050000}" r="L42" connectionId="0">
    <xmlCellPr id="1" xr6:uid="{00000000-0010-0000-2C05-000001000000}" uniqueName="P1080060">
      <xmlPr mapId="1" xpath="/TFI-IZD-POD/IPK-GFI-IZD-POD_1000380/P1080060" xmlDataType="decimal"/>
    </xmlCellPr>
  </singleXmlCell>
  <singleXmlCell id="1366" xr6:uid="{00000000-000C-0000-FFFF-FFFF2D050000}" r="M42" connectionId="0">
    <xmlCellPr id="1" xr6:uid="{00000000-0010-0000-2D05-000001000000}" uniqueName="P1080061">
      <xmlPr mapId="1" xpath="/TFI-IZD-POD/IPK-GFI-IZD-POD_1000380/P1080061" xmlDataType="decimal"/>
    </xmlCellPr>
  </singleXmlCell>
  <singleXmlCell id="1367" xr6:uid="{00000000-000C-0000-FFFF-FFFF2E050000}" r="N42" connectionId="0">
    <xmlCellPr id="1" xr6:uid="{00000000-0010-0000-2E05-000001000000}" uniqueName="P1080062">
      <xmlPr mapId="1" xpath="/TFI-IZD-POD/IPK-GFI-IZD-POD_1000380/P1080062" xmlDataType="decimal"/>
    </xmlCellPr>
  </singleXmlCell>
  <singleXmlCell id="1368" xr6:uid="{00000000-000C-0000-FFFF-FFFF2F050000}" r="O42" connectionId="0">
    <xmlCellPr id="1" xr6:uid="{00000000-0010-0000-2F05-000001000000}" uniqueName="P1080063">
      <xmlPr mapId="1" xpath="/TFI-IZD-POD/IPK-GFI-IZD-POD_1000380/P1080063" xmlDataType="decimal"/>
    </xmlCellPr>
  </singleXmlCell>
  <singleXmlCell id="1369" xr6:uid="{00000000-000C-0000-FFFF-FFFF30050000}" r="P42" connectionId="0">
    <xmlCellPr id="1" xr6:uid="{00000000-0010-0000-3005-000001000000}" uniqueName="P1082269">
      <xmlPr mapId="1" xpath="/TFI-IZD-POD/IPK-GFI-IZD-POD_1000380/P1082269" xmlDataType="decimal"/>
    </xmlCellPr>
  </singleXmlCell>
  <singleXmlCell id="1370" xr6:uid="{00000000-000C-0000-FFFF-FFFF31050000}" r="Q42" connectionId="0">
    <xmlCellPr id="1" xr6:uid="{00000000-0010-0000-3105-000001000000}" uniqueName="P1082270">
      <xmlPr mapId="1" xpath="/TFI-IZD-POD/IPK-GFI-IZD-POD_1000380/P1082270" xmlDataType="decimal"/>
    </xmlCellPr>
  </singleXmlCell>
  <singleXmlCell id="1371" xr6:uid="{00000000-000C-0000-FFFF-FFFF32050000}" r="R42" connectionId="0">
    <xmlCellPr id="1" xr6:uid="{00000000-0010-0000-3205-000001000000}" uniqueName="P1082239">
      <xmlPr mapId="1" xpath="/TFI-IZD-POD/IPK-GFI-IZD-POD_1000380/P1082239" xmlDataType="decimal"/>
    </xmlCellPr>
  </singleXmlCell>
  <singleXmlCell id="1372" xr6:uid="{00000000-000C-0000-FFFF-FFFF33050000}" r="U42" connectionId="0">
    <xmlCellPr id="1" xr6:uid="{00000000-0010-0000-3305-000001000000}" uniqueName="P1082272">
      <xmlPr mapId="1" xpath="/TFI-IZD-POD/IPK-GFI-IZD-POD_1000380/P1082272" xmlDataType="decimal"/>
    </xmlCellPr>
  </singleXmlCell>
  <singleXmlCell id="1373" xr6:uid="{00000000-000C-0000-FFFF-FFFF34050000}" r="V42" connectionId="0">
    <xmlCellPr id="1" xr6:uid="{00000000-0010-0000-3405-000001000000}" uniqueName="P1082273">
      <xmlPr mapId="1" xpath="/TFI-IZD-POD/IPK-GFI-IZD-POD_1000380/P1082273" xmlDataType="decimal"/>
    </xmlCellPr>
  </singleXmlCell>
  <singleXmlCell id="1374" xr6:uid="{00000000-000C-0000-FFFF-FFFF35050000}" r="W42" connectionId="0">
    <xmlCellPr id="1" xr6:uid="{00000000-0010-0000-3505-000001000000}" uniqueName="P1082275">
      <xmlPr mapId="1" xpath="/TFI-IZD-POD/IPK-GFI-IZD-POD_1000380/P1082275" xmlDataType="decimal"/>
    </xmlCellPr>
  </singleXmlCell>
  <singleXmlCell id="1375" xr6:uid="{00000000-000C-0000-FFFF-FFFF36050000}" r="X42" connectionId="0">
    <xmlCellPr id="1" xr6:uid="{00000000-0010-0000-3605-000001000000}" uniqueName="P1082276">
      <xmlPr mapId="1" xpath="/TFI-IZD-POD/IPK-GFI-IZD-POD_1000380/P1082276" xmlDataType="decimal"/>
    </xmlCellPr>
  </singleXmlCell>
  <singleXmlCell id="1376" xr6:uid="{00000000-000C-0000-FFFF-FFFF37050000}" r="Y42" connectionId="0">
    <xmlCellPr id="1" xr6:uid="{00000000-0010-0000-3705-000001000000}" uniqueName="P1082277">
      <xmlPr mapId="1" xpath="/TFI-IZD-POD/IPK-GFI-IZD-POD_1000380/P1082277" xmlDataType="decimal"/>
    </xmlCellPr>
  </singleXmlCell>
  <singleXmlCell id="1377" xr6:uid="{00000000-000C-0000-FFFF-FFFF38050000}" r="H43" connectionId="0">
    <xmlCellPr id="1" xr6:uid="{00000000-0010-0000-3805-000001000000}" uniqueName="P1080064">
      <xmlPr mapId="1" xpath="/TFI-IZD-POD/IPK-GFI-IZD-POD_1000380/P1080064" xmlDataType="decimal"/>
    </xmlCellPr>
  </singleXmlCell>
  <singleXmlCell id="1378" xr6:uid="{00000000-000C-0000-FFFF-FFFF39050000}" r="I43" connectionId="0">
    <xmlCellPr id="1" xr6:uid="{00000000-0010-0000-3905-000001000000}" uniqueName="P1080065">
      <xmlPr mapId="1" xpath="/TFI-IZD-POD/IPK-GFI-IZD-POD_1000380/P1080065" xmlDataType="decimal"/>
    </xmlCellPr>
  </singleXmlCell>
  <singleXmlCell id="1379" xr6:uid="{00000000-000C-0000-FFFF-FFFF3A050000}" r="J43" connectionId="0">
    <xmlCellPr id="1" xr6:uid="{00000000-0010-0000-3A05-000001000000}" uniqueName="P1080066">
      <xmlPr mapId="1" xpath="/TFI-IZD-POD/IPK-GFI-IZD-POD_1000380/P1080066" xmlDataType="decimal"/>
    </xmlCellPr>
  </singleXmlCell>
  <singleXmlCell id="1380" xr6:uid="{00000000-000C-0000-FFFF-FFFF3B050000}" r="K43" connectionId="0">
    <xmlCellPr id="1" xr6:uid="{00000000-0010-0000-3B05-000001000000}" uniqueName="P1080067">
      <xmlPr mapId="1" xpath="/TFI-IZD-POD/IPK-GFI-IZD-POD_1000380/P1080067" xmlDataType="decimal"/>
    </xmlCellPr>
  </singleXmlCell>
  <singleXmlCell id="1381" xr6:uid="{00000000-000C-0000-FFFF-FFFF3C050000}" r="L43" connectionId="0">
    <xmlCellPr id="1" xr6:uid="{00000000-0010-0000-3C05-000001000000}" uniqueName="P1080068">
      <xmlPr mapId="1" xpath="/TFI-IZD-POD/IPK-GFI-IZD-POD_1000380/P1080068" xmlDataType="decimal"/>
    </xmlCellPr>
  </singleXmlCell>
  <singleXmlCell id="1382" xr6:uid="{00000000-000C-0000-FFFF-FFFF3D050000}" r="M43" connectionId="0">
    <xmlCellPr id="1" xr6:uid="{00000000-0010-0000-3D05-000001000000}" uniqueName="P1080069">
      <xmlPr mapId="1" xpath="/TFI-IZD-POD/IPK-GFI-IZD-POD_1000380/P1080069" xmlDataType="decimal"/>
    </xmlCellPr>
  </singleXmlCell>
  <singleXmlCell id="1383" xr6:uid="{00000000-000C-0000-FFFF-FFFF3E050000}" r="N43" connectionId="0">
    <xmlCellPr id="1" xr6:uid="{00000000-0010-0000-3E05-000001000000}" uniqueName="P1080070">
      <xmlPr mapId="1" xpath="/TFI-IZD-POD/IPK-GFI-IZD-POD_1000380/P1080070" xmlDataType="decimal"/>
    </xmlCellPr>
  </singleXmlCell>
  <singleXmlCell id="1384" xr6:uid="{00000000-000C-0000-FFFF-FFFF3F050000}" r="O43" connectionId="0">
    <xmlCellPr id="1" xr6:uid="{00000000-0010-0000-3F05-000001000000}" uniqueName="P1080071">
      <xmlPr mapId="1" xpath="/TFI-IZD-POD/IPK-GFI-IZD-POD_1000380/P1080071" xmlDataType="decimal"/>
    </xmlCellPr>
  </singleXmlCell>
  <singleXmlCell id="1385" xr6:uid="{00000000-000C-0000-FFFF-FFFF40050000}" r="P43" connectionId="0">
    <xmlCellPr id="1" xr6:uid="{00000000-0010-0000-4005-000001000000}" uniqueName="P1082278">
      <xmlPr mapId="1" xpath="/TFI-IZD-POD/IPK-GFI-IZD-POD_1000380/P1082278" xmlDataType="decimal"/>
    </xmlCellPr>
  </singleXmlCell>
  <singleXmlCell id="1386" xr6:uid="{00000000-000C-0000-FFFF-FFFF41050000}" r="Q43" connectionId="0">
    <xmlCellPr id="1" xr6:uid="{00000000-0010-0000-4105-000001000000}" uniqueName="P1082279">
      <xmlPr mapId="1" xpath="/TFI-IZD-POD/IPK-GFI-IZD-POD_1000380/P1082279" xmlDataType="decimal"/>
    </xmlCellPr>
  </singleXmlCell>
  <singleXmlCell id="1387" xr6:uid="{00000000-000C-0000-FFFF-FFFF42050000}" r="R43" connectionId="0">
    <xmlCellPr id="1" xr6:uid="{00000000-0010-0000-4205-000001000000}" uniqueName="P1082280">
      <xmlPr mapId="1" xpath="/TFI-IZD-POD/IPK-GFI-IZD-POD_1000380/P1082280" xmlDataType="decimal"/>
    </xmlCellPr>
  </singleXmlCell>
  <singleXmlCell id="1388" xr6:uid="{00000000-000C-0000-FFFF-FFFF43050000}" r="U43" connectionId="0">
    <xmlCellPr id="1" xr6:uid="{00000000-0010-0000-4305-000001000000}" uniqueName="P1082245">
      <xmlPr mapId="1" xpath="/TFI-IZD-POD/IPK-GFI-IZD-POD_1000380/P1082245" xmlDataType="decimal"/>
    </xmlCellPr>
  </singleXmlCell>
  <singleXmlCell id="1389" xr6:uid="{00000000-000C-0000-FFFF-FFFF44050000}" r="V43" connectionId="0">
    <xmlCellPr id="1" xr6:uid="{00000000-0010-0000-4405-000001000000}" uniqueName="P1082282">
      <xmlPr mapId="1" xpath="/TFI-IZD-POD/IPK-GFI-IZD-POD_1000380/P1082282" xmlDataType="decimal"/>
    </xmlCellPr>
  </singleXmlCell>
  <singleXmlCell id="1390" xr6:uid="{00000000-000C-0000-FFFF-FFFF45050000}" r="W43" connectionId="0">
    <xmlCellPr id="1" xr6:uid="{00000000-0010-0000-4505-000001000000}" uniqueName="P1082284">
      <xmlPr mapId="1" xpath="/TFI-IZD-POD/IPK-GFI-IZD-POD_1000380/P1082284" xmlDataType="decimal"/>
    </xmlCellPr>
  </singleXmlCell>
  <singleXmlCell id="1391" xr6:uid="{00000000-000C-0000-FFFF-FFFF46050000}" r="X43" connectionId="0">
    <xmlCellPr id="1" xr6:uid="{00000000-0010-0000-4605-000001000000}" uniqueName="P1082285">
      <xmlPr mapId="1" xpath="/TFI-IZD-POD/IPK-GFI-IZD-POD_1000380/P1082285" xmlDataType="decimal"/>
    </xmlCellPr>
  </singleXmlCell>
  <singleXmlCell id="1392" xr6:uid="{00000000-000C-0000-FFFF-FFFF47050000}" r="Y43" connectionId="0">
    <xmlCellPr id="1" xr6:uid="{00000000-0010-0000-4705-000001000000}" uniqueName="P1082286">
      <xmlPr mapId="1" xpath="/TFI-IZD-POD/IPK-GFI-IZD-POD_1000380/P1082286" xmlDataType="decimal"/>
    </xmlCellPr>
  </singleXmlCell>
  <singleXmlCell id="1393" xr6:uid="{00000000-000C-0000-FFFF-FFFF48050000}" r="H44" connectionId="0">
    <xmlCellPr id="1" xr6:uid="{00000000-0010-0000-4805-000001000000}" uniqueName="P1080072">
      <xmlPr mapId="1" xpath="/TFI-IZD-POD/IPK-GFI-IZD-POD_1000380/P1080072" xmlDataType="decimal"/>
    </xmlCellPr>
  </singleXmlCell>
  <singleXmlCell id="1394" xr6:uid="{00000000-000C-0000-FFFF-FFFF49050000}" r="I44" connectionId="0">
    <xmlCellPr id="1" xr6:uid="{00000000-0010-0000-4905-000001000000}" uniqueName="P1080073">
      <xmlPr mapId="1" xpath="/TFI-IZD-POD/IPK-GFI-IZD-POD_1000380/P1080073" xmlDataType="decimal"/>
    </xmlCellPr>
  </singleXmlCell>
  <singleXmlCell id="1395" xr6:uid="{00000000-000C-0000-FFFF-FFFF4A050000}" r="J44" connectionId="0">
    <xmlCellPr id="1" xr6:uid="{00000000-0010-0000-4A05-000001000000}" uniqueName="P1080074">
      <xmlPr mapId="1" xpath="/TFI-IZD-POD/IPK-GFI-IZD-POD_1000380/P1080074" xmlDataType="decimal"/>
    </xmlCellPr>
  </singleXmlCell>
  <singleXmlCell id="1396" xr6:uid="{00000000-000C-0000-FFFF-FFFF4B050000}" r="K44" connectionId="0">
    <xmlCellPr id="1" xr6:uid="{00000000-0010-0000-4B05-000001000000}" uniqueName="P1080075">
      <xmlPr mapId="1" xpath="/TFI-IZD-POD/IPK-GFI-IZD-POD_1000380/P1080075" xmlDataType="decimal"/>
    </xmlCellPr>
  </singleXmlCell>
  <singleXmlCell id="1397" xr6:uid="{00000000-000C-0000-FFFF-FFFF4C050000}" r="L44" connectionId="0">
    <xmlCellPr id="1" xr6:uid="{00000000-0010-0000-4C05-000001000000}" uniqueName="P1080076">
      <xmlPr mapId="1" xpath="/TFI-IZD-POD/IPK-GFI-IZD-POD_1000380/P1080076" xmlDataType="decimal"/>
    </xmlCellPr>
  </singleXmlCell>
  <singleXmlCell id="1398" xr6:uid="{00000000-000C-0000-FFFF-FFFF4D050000}" r="M44" connectionId="0">
    <xmlCellPr id="1" xr6:uid="{00000000-0010-0000-4D05-000001000000}" uniqueName="P1080077">
      <xmlPr mapId="1" xpath="/TFI-IZD-POD/IPK-GFI-IZD-POD_1000380/P1080077" xmlDataType="decimal"/>
    </xmlCellPr>
  </singleXmlCell>
  <singleXmlCell id="1399" xr6:uid="{00000000-000C-0000-FFFF-FFFF4E050000}" r="N44" connectionId="0">
    <xmlCellPr id="1" xr6:uid="{00000000-0010-0000-4E05-000001000000}" uniqueName="P1080078">
      <xmlPr mapId="1" xpath="/TFI-IZD-POD/IPK-GFI-IZD-POD_1000380/P1080078" xmlDataType="decimal"/>
    </xmlCellPr>
  </singleXmlCell>
  <singleXmlCell id="1400" xr6:uid="{00000000-000C-0000-FFFF-FFFF4F050000}" r="O44" connectionId="0">
    <xmlCellPr id="1" xr6:uid="{00000000-0010-0000-4F05-000001000000}" uniqueName="P1080079">
      <xmlPr mapId="1" xpath="/TFI-IZD-POD/IPK-GFI-IZD-POD_1000380/P1080079" xmlDataType="decimal"/>
    </xmlCellPr>
  </singleXmlCell>
  <singleXmlCell id="1401" xr6:uid="{00000000-000C-0000-FFFF-FFFF50050000}" r="P44" connectionId="0">
    <xmlCellPr id="1" xr6:uid="{00000000-0010-0000-5005-000001000000}" uniqueName="P1082288">
      <xmlPr mapId="1" xpath="/TFI-IZD-POD/IPK-GFI-IZD-POD_1000380/P1082288" xmlDataType="decimal"/>
    </xmlCellPr>
  </singleXmlCell>
  <singleXmlCell id="1402" xr6:uid="{00000000-000C-0000-FFFF-FFFF51050000}" r="Q44" connectionId="0">
    <xmlCellPr id="1" xr6:uid="{00000000-0010-0000-5105-000001000000}" uniqueName="P1082289">
      <xmlPr mapId="1" xpath="/TFI-IZD-POD/IPK-GFI-IZD-POD_1000380/P1082289" xmlDataType="decimal"/>
    </xmlCellPr>
  </singleXmlCell>
  <singleXmlCell id="1403" xr6:uid="{00000000-000C-0000-FFFF-FFFF52050000}" r="R44" connectionId="0">
    <xmlCellPr id="1" xr6:uid="{00000000-0010-0000-5205-000001000000}" uniqueName="P1082290">
      <xmlPr mapId="1" xpath="/TFI-IZD-POD/IPK-GFI-IZD-POD_1000380/P1082290" xmlDataType="decimal"/>
    </xmlCellPr>
  </singleXmlCell>
  <singleXmlCell id="1404" xr6:uid="{00000000-000C-0000-FFFF-FFFF53050000}" r="U44" connectionId="0">
    <xmlCellPr id="1" xr6:uid="{00000000-0010-0000-5305-000001000000}" uniqueName="P1082292">
      <xmlPr mapId="1" xpath="/TFI-IZD-POD/IPK-GFI-IZD-POD_1000380/P1082292" xmlDataType="decimal"/>
    </xmlCellPr>
  </singleXmlCell>
  <singleXmlCell id="1405" xr6:uid="{00000000-000C-0000-FFFF-FFFF54050000}" r="V44" connectionId="0">
    <xmlCellPr id="1" xr6:uid="{00000000-0010-0000-5405-000001000000}" uniqueName="P1082247">
      <xmlPr mapId="1" xpath="/TFI-IZD-POD/IPK-GFI-IZD-POD_1000380/P1082247" xmlDataType="decimal"/>
    </xmlCellPr>
  </singleXmlCell>
  <singleXmlCell id="1406" xr6:uid="{00000000-000C-0000-FFFF-FFFF55050000}" r="W44" connectionId="0">
    <xmlCellPr id="1" xr6:uid="{00000000-0010-0000-5505-000001000000}" uniqueName="P1082295">
      <xmlPr mapId="1" xpath="/TFI-IZD-POD/IPK-GFI-IZD-POD_1000380/P1082295" xmlDataType="decimal"/>
    </xmlCellPr>
  </singleXmlCell>
  <singleXmlCell id="1407" xr6:uid="{00000000-000C-0000-FFFF-FFFF56050000}" r="X44" connectionId="0">
    <xmlCellPr id="1" xr6:uid="{00000000-0010-0000-5605-000001000000}" uniqueName="P1082298">
      <xmlPr mapId="1" xpath="/TFI-IZD-POD/IPK-GFI-IZD-POD_1000380/P1082298" xmlDataType="decimal"/>
    </xmlCellPr>
  </singleXmlCell>
  <singleXmlCell id="1408" xr6:uid="{00000000-000C-0000-FFFF-FFFF57050000}" r="Y44" connectionId="0">
    <xmlCellPr id="1" xr6:uid="{00000000-0010-0000-5705-000001000000}" uniqueName="P1082300">
      <xmlPr mapId="1" xpath="/TFI-IZD-POD/IPK-GFI-IZD-POD_1000380/P1082300" xmlDataType="decimal"/>
    </xmlCellPr>
  </singleXmlCell>
  <singleXmlCell id="1409" xr6:uid="{00000000-000C-0000-FFFF-FFFF58050000}" r="H45" connectionId="0">
    <xmlCellPr id="1" xr6:uid="{00000000-0010-0000-5805-000001000000}" uniqueName="P1080080">
      <xmlPr mapId="1" xpath="/TFI-IZD-POD/IPK-GFI-IZD-POD_1000380/P1080080" xmlDataType="decimal"/>
    </xmlCellPr>
  </singleXmlCell>
  <singleXmlCell id="1410" xr6:uid="{00000000-000C-0000-FFFF-FFFF59050000}" r="I45" connectionId="0">
    <xmlCellPr id="1" xr6:uid="{00000000-0010-0000-5905-000001000000}" uniqueName="P1080081">
      <xmlPr mapId="1" xpath="/TFI-IZD-POD/IPK-GFI-IZD-POD_1000380/P1080081" xmlDataType="decimal"/>
    </xmlCellPr>
  </singleXmlCell>
  <singleXmlCell id="1411" xr6:uid="{00000000-000C-0000-FFFF-FFFF5A050000}" r="J45" connectionId="0">
    <xmlCellPr id="1" xr6:uid="{00000000-0010-0000-5A05-000001000000}" uniqueName="P1080082">
      <xmlPr mapId="1" xpath="/TFI-IZD-POD/IPK-GFI-IZD-POD_1000380/P1080082" xmlDataType="decimal"/>
    </xmlCellPr>
  </singleXmlCell>
  <singleXmlCell id="1412" xr6:uid="{00000000-000C-0000-FFFF-FFFF5B050000}" r="K45" connectionId="0">
    <xmlCellPr id="1" xr6:uid="{00000000-0010-0000-5B05-000001000000}" uniqueName="P1080083">
      <xmlPr mapId="1" xpath="/TFI-IZD-POD/IPK-GFI-IZD-POD_1000380/P1080083" xmlDataType="decimal"/>
    </xmlCellPr>
  </singleXmlCell>
  <singleXmlCell id="1413" xr6:uid="{00000000-000C-0000-FFFF-FFFF5C050000}" r="L45" connectionId="0">
    <xmlCellPr id="1" xr6:uid="{00000000-0010-0000-5C05-000001000000}" uniqueName="P1080084">
      <xmlPr mapId="1" xpath="/TFI-IZD-POD/IPK-GFI-IZD-POD_1000380/P1080084" xmlDataType="decimal"/>
    </xmlCellPr>
  </singleXmlCell>
  <singleXmlCell id="1414" xr6:uid="{00000000-000C-0000-FFFF-FFFF5D050000}" r="M45" connectionId="0">
    <xmlCellPr id="1" xr6:uid="{00000000-0010-0000-5D05-000001000000}" uniqueName="P1080085">
      <xmlPr mapId="1" xpath="/TFI-IZD-POD/IPK-GFI-IZD-POD_1000380/P1080085" xmlDataType="decimal"/>
    </xmlCellPr>
  </singleXmlCell>
  <singleXmlCell id="1415" xr6:uid="{00000000-000C-0000-FFFF-FFFF5E050000}" r="N45" connectionId="0">
    <xmlCellPr id="1" xr6:uid="{00000000-0010-0000-5E05-000001000000}" uniqueName="P1080086">
      <xmlPr mapId="1" xpath="/TFI-IZD-POD/IPK-GFI-IZD-POD_1000380/P1080086" xmlDataType="decimal"/>
    </xmlCellPr>
  </singleXmlCell>
  <singleXmlCell id="1416" xr6:uid="{00000000-000C-0000-FFFF-FFFF5F050000}" r="O45" connectionId="0">
    <xmlCellPr id="1" xr6:uid="{00000000-0010-0000-5F05-000001000000}" uniqueName="P1080087">
      <xmlPr mapId="1" xpath="/TFI-IZD-POD/IPK-GFI-IZD-POD_1000380/P1080087" xmlDataType="decimal"/>
    </xmlCellPr>
  </singleXmlCell>
  <singleXmlCell id="1417" xr6:uid="{00000000-000C-0000-FFFF-FFFF60050000}" r="P45" connectionId="0">
    <xmlCellPr id="1" xr6:uid="{00000000-0010-0000-6005-000001000000}" uniqueName="P1082301">
      <xmlPr mapId="1" xpath="/TFI-IZD-POD/IPK-GFI-IZD-POD_1000380/P1082301" xmlDataType="decimal"/>
    </xmlCellPr>
  </singleXmlCell>
  <singleXmlCell id="1418" xr6:uid="{00000000-000C-0000-FFFF-FFFF61050000}" r="Q45" connectionId="0">
    <xmlCellPr id="1" xr6:uid="{00000000-0010-0000-6105-000001000000}" uniqueName="P1082322">
      <xmlPr mapId="1" xpath="/TFI-IZD-POD/IPK-GFI-IZD-POD_1000380/P1082322" xmlDataType="decimal"/>
    </xmlCellPr>
  </singleXmlCell>
  <singleXmlCell id="1419" xr6:uid="{00000000-000C-0000-FFFF-FFFF62050000}" r="R45" connectionId="0">
    <xmlCellPr id="1" xr6:uid="{00000000-0010-0000-6205-000001000000}" uniqueName="P1082323">
      <xmlPr mapId="1" xpath="/TFI-IZD-POD/IPK-GFI-IZD-POD_1000380/P1082323" xmlDataType="decimal"/>
    </xmlCellPr>
  </singleXmlCell>
  <singleXmlCell id="1420" xr6:uid="{00000000-000C-0000-FFFF-FFFF63050000}" r="U45" connectionId="0">
    <xmlCellPr id="1" xr6:uid="{00000000-0010-0000-6305-000001000000}" uniqueName="P1082325">
      <xmlPr mapId="1" xpath="/TFI-IZD-POD/IPK-GFI-IZD-POD_1000380/P1082325" xmlDataType="decimal"/>
    </xmlCellPr>
  </singleXmlCell>
  <singleXmlCell id="1421" xr6:uid="{00000000-000C-0000-FFFF-FFFF64050000}" r="V45" connectionId="0">
    <xmlCellPr id="1" xr6:uid="{00000000-0010-0000-6405-000001000000}" uniqueName="P1082328">
      <xmlPr mapId="1" xpath="/TFI-IZD-POD/IPK-GFI-IZD-POD_1000380/P1082328" xmlDataType="decimal"/>
    </xmlCellPr>
  </singleXmlCell>
  <singleXmlCell id="1422" xr6:uid="{00000000-000C-0000-FFFF-FFFF65050000}" r="W45" connectionId="0">
    <xmlCellPr id="1" xr6:uid="{00000000-0010-0000-6505-000001000000}" uniqueName="P1082331">
      <xmlPr mapId="1" xpath="/TFI-IZD-POD/IPK-GFI-IZD-POD_1000380/P1082331" xmlDataType="decimal"/>
    </xmlCellPr>
  </singleXmlCell>
  <singleXmlCell id="1423" xr6:uid="{00000000-000C-0000-FFFF-FFFF66050000}" r="X45" connectionId="0">
    <xmlCellPr id="1" xr6:uid="{00000000-0010-0000-6605-000001000000}" uniqueName="P1082333">
      <xmlPr mapId="1" xpath="/TFI-IZD-POD/IPK-GFI-IZD-POD_1000380/P1082333" xmlDataType="decimal"/>
    </xmlCellPr>
  </singleXmlCell>
  <singleXmlCell id="1424" xr6:uid="{00000000-000C-0000-FFFF-FFFF67050000}" r="Y45" connectionId="0">
    <xmlCellPr id="1" xr6:uid="{00000000-0010-0000-6705-000001000000}" uniqueName="P1082336">
      <xmlPr mapId="1" xpath="/TFI-IZD-POD/IPK-GFI-IZD-POD_1000380/P1082336" xmlDataType="decimal"/>
    </xmlCellPr>
  </singleXmlCell>
  <singleXmlCell id="1425" xr6:uid="{00000000-000C-0000-FFFF-FFFF68050000}" r="H46" connectionId="0">
    <xmlCellPr id="1" xr6:uid="{00000000-0010-0000-6805-000001000000}" uniqueName="P1080088">
      <xmlPr mapId="1" xpath="/TFI-IZD-POD/IPK-GFI-IZD-POD_1000380/P1080088" xmlDataType="decimal"/>
    </xmlCellPr>
  </singleXmlCell>
  <singleXmlCell id="1426" xr6:uid="{00000000-000C-0000-FFFF-FFFF69050000}" r="I46" connectionId="0">
    <xmlCellPr id="1" xr6:uid="{00000000-0010-0000-6905-000001000000}" uniqueName="P1080089">
      <xmlPr mapId="1" xpath="/TFI-IZD-POD/IPK-GFI-IZD-POD_1000380/P1080089" xmlDataType="decimal"/>
    </xmlCellPr>
  </singleXmlCell>
  <singleXmlCell id="1427" xr6:uid="{00000000-000C-0000-FFFF-FFFF6A050000}" r="J46" connectionId="0">
    <xmlCellPr id="1" xr6:uid="{00000000-0010-0000-6A05-000001000000}" uniqueName="P1080090">
      <xmlPr mapId="1" xpath="/TFI-IZD-POD/IPK-GFI-IZD-POD_1000380/P1080090" xmlDataType="decimal"/>
    </xmlCellPr>
  </singleXmlCell>
  <singleXmlCell id="1428" xr6:uid="{00000000-000C-0000-FFFF-FFFF6B050000}" r="K46" connectionId="0">
    <xmlCellPr id="1" xr6:uid="{00000000-0010-0000-6B05-000001000000}" uniqueName="P1080091">
      <xmlPr mapId="1" xpath="/TFI-IZD-POD/IPK-GFI-IZD-POD_1000380/P1080091" xmlDataType="decimal"/>
    </xmlCellPr>
  </singleXmlCell>
  <singleXmlCell id="1429" xr6:uid="{00000000-000C-0000-FFFF-FFFF6C050000}" r="L46" connectionId="0">
    <xmlCellPr id="1" xr6:uid="{00000000-0010-0000-6C05-000001000000}" uniqueName="P1080092">
      <xmlPr mapId="1" xpath="/TFI-IZD-POD/IPK-GFI-IZD-POD_1000380/P1080092" xmlDataType="decimal"/>
    </xmlCellPr>
  </singleXmlCell>
  <singleXmlCell id="1430" xr6:uid="{00000000-000C-0000-FFFF-FFFF6D050000}" r="M46" connectionId="0">
    <xmlCellPr id="1" xr6:uid="{00000000-0010-0000-6D05-000001000000}" uniqueName="P1080093">
      <xmlPr mapId="1" xpath="/TFI-IZD-POD/IPK-GFI-IZD-POD_1000380/P1080093" xmlDataType="decimal"/>
    </xmlCellPr>
  </singleXmlCell>
  <singleXmlCell id="1431" xr6:uid="{00000000-000C-0000-FFFF-FFFF6E050000}" r="N46" connectionId="0">
    <xmlCellPr id="1" xr6:uid="{00000000-0010-0000-6E05-000001000000}" uniqueName="P1080094">
      <xmlPr mapId="1" xpath="/TFI-IZD-POD/IPK-GFI-IZD-POD_1000380/P1080094" xmlDataType="decimal"/>
    </xmlCellPr>
  </singleXmlCell>
  <singleXmlCell id="1432" xr6:uid="{00000000-000C-0000-FFFF-FFFF6F050000}" r="O46" connectionId="0">
    <xmlCellPr id="1" xr6:uid="{00000000-0010-0000-6F05-000001000000}" uniqueName="P1080095">
      <xmlPr mapId="1" xpath="/TFI-IZD-POD/IPK-GFI-IZD-POD_1000380/P1080095" xmlDataType="decimal"/>
    </xmlCellPr>
  </singleXmlCell>
  <singleXmlCell id="1433" xr6:uid="{00000000-000C-0000-FFFF-FFFF70050000}" r="P46" connectionId="0">
    <xmlCellPr id="1" xr6:uid="{00000000-0010-0000-7005-000001000000}" uniqueName="P1082338">
      <xmlPr mapId="1" xpath="/TFI-IZD-POD/IPK-GFI-IZD-POD_1000380/P1082338" xmlDataType="decimal"/>
    </xmlCellPr>
  </singleXmlCell>
  <singleXmlCell id="1434" xr6:uid="{00000000-000C-0000-FFFF-FFFF71050000}" r="Q46" connectionId="0">
    <xmlCellPr id="1" xr6:uid="{00000000-0010-0000-7105-000001000000}" uniqueName="P1082304">
      <xmlPr mapId="1" xpath="/TFI-IZD-POD/IPK-GFI-IZD-POD_1000380/P1082304" xmlDataType="decimal"/>
    </xmlCellPr>
  </singleXmlCell>
  <singleXmlCell id="1435" xr6:uid="{00000000-000C-0000-FFFF-FFFF72050000}" r="R46" connectionId="0">
    <xmlCellPr id="1" xr6:uid="{00000000-0010-0000-7205-000001000000}" uniqueName="P1082341">
      <xmlPr mapId="1" xpath="/TFI-IZD-POD/IPK-GFI-IZD-POD_1000380/P1082341" xmlDataType="decimal"/>
    </xmlCellPr>
  </singleXmlCell>
  <singleXmlCell id="1436" xr6:uid="{00000000-000C-0000-FFFF-FFFF73050000}" r="U46" connectionId="0">
    <xmlCellPr id="1" xr6:uid="{00000000-0010-0000-7305-000001000000}" uniqueName="P1082343">
      <xmlPr mapId="1" xpath="/TFI-IZD-POD/IPK-GFI-IZD-POD_1000380/P1082343" xmlDataType="decimal"/>
    </xmlCellPr>
  </singleXmlCell>
  <singleXmlCell id="1437" xr6:uid="{00000000-000C-0000-FFFF-FFFF74050000}" r="V46" connectionId="0">
    <xmlCellPr id="1" xr6:uid="{00000000-0010-0000-7405-000001000000}" uniqueName="P1082344">
      <xmlPr mapId="1" xpath="/TFI-IZD-POD/IPK-GFI-IZD-POD_1000380/P1082344" xmlDataType="decimal"/>
    </xmlCellPr>
  </singleXmlCell>
  <singleXmlCell id="1438" xr6:uid="{00000000-000C-0000-FFFF-FFFF75050000}" r="W46" connectionId="0">
    <xmlCellPr id="1" xr6:uid="{00000000-0010-0000-7505-000001000000}" uniqueName="P1082346">
      <xmlPr mapId="1" xpath="/TFI-IZD-POD/IPK-GFI-IZD-POD_1000380/P1082346" xmlDataType="decimal"/>
    </xmlCellPr>
  </singleXmlCell>
  <singleXmlCell id="1439" xr6:uid="{00000000-000C-0000-FFFF-FFFF76050000}" r="X46" connectionId="0">
    <xmlCellPr id="1" xr6:uid="{00000000-0010-0000-7605-000001000000}" uniqueName="P1082349">
      <xmlPr mapId="1" xpath="/TFI-IZD-POD/IPK-GFI-IZD-POD_1000380/P1082349" xmlDataType="decimal"/>
    </xmlCellPr>
  </singleXmlCell>
  <singleXmlCell id="1440" xr6:uid="{00000000-000C-0000-FFFF-FFFF77050000}" r="Y46" connectionId="0">
    <xmlCellPr id="1" xr6:uid="{00000000-0010-0000-7705-000001000000}" uniqueName="P1082351">
      <xmlPr mapId="1" xpath="/TFI-IZD-POD/IPK-GFI-IZD-POD_1000380/P1082351" xmlDataType="decimal"/>
    </xmlCellPr>
  </singleXmlCell>
  <singleXmlCell id="1441" xr6:uid="{00000000-000C-0000-FFFF-FFFF78050000}" r="H47" connectionId="0">
    <xmlCellPr id="1" xr6:uid="{00000000-0010-0000-7805-000001000000}" uniqueName="P1080096">
      <xmlPr mapId="1" xpath="/TFI-IZD-POD/IPK-GFI-IZD-POD_1000380/P1080096" xmlDataType="decimal"/>
    </xmlCellPr>
  </singleXmlCell>
  <singleXmlCell id="1442" xr6:uid="{00000000-000C-0000-FFFF-FFFF79050000}" r="I47" connectionId="0">
    <xmlCellPr id="1" xr6:uid="{00000000-0010-0000-7905-000001000000}" uniqueName="P1080097">
      <xmlPr mapId="1" xpath="/TFI-IZD-POD/IPK-GFI-IZD-POD_1000380/P1080097" xmlDataType="decimal"/>
    </xmlCellPr>
  </singleXmlCell>
  <singleXmlCell id="1443" xr6:uid="{00000000-000C-0000-FFFF-FFFF7A050000}" r="J47" connectionId="0">
    <xmlCellPr id="1" xr6:uid="{00000000-0010-0000-7A05-000001000000}" uniqueName="P1080098">
      <xmlPr mapId="1" xpath="/TFI-IZD-POD/IPK-GFI-IZD-POD_1000380/P1080098" xmlDataType="decimal"/>
    </xmlCellPr>
  </singleXmlCell>
  <singleXmlCell id="1444" xr6:uid="{00000000-000C-0000-FFFF-FFFF7B050000}" r="K47" connectionId="0">
    <xmlCellPr id="1" xr6:uid="{00000000-0010-0000-7B05-000001000000}" uniqueName="P1080099">
      <xmlPr mapId="1" xpath="/TFI-IZD-POD/IPK-GFI-IZD-POD_1000380/P1080099" xmlDataType="decimal"/>
    </xmlCellPr>
  </singleXmlCell>
  <singleXmlCell id="1445" xr6:uid="{00000000-000C-0000-FFFF-FFFF7C050000}" r="L47" connectionId="0">
    <xmlCellPr id="1" xr6:uid="{00000000-0010-0000-7C05-000001000000}" uniqueName="P1080100">
      <xmlPr mapId="1" xpath="/TFI-IZD-POD/IPK-GFI-IZD-POD_1000380/P1080100" xmlDataType="decimal"/>
    </xmlCellPr>
  </singleXmlCell>
  <singleXmlCell id="1446" xr6:uid="{00000000-000C-0000-FFFF-FFFF7D050000}" r="M47" connectionId="0">
    <xmlCellPr id="1" xr6:uid="{00000000-0010-0000-7D05-000001000000}" uniqueName="P1080101">
      <xmlPr mapId="1" xpath="/TFI-IZD-POD/IPK-GFI-IZD-POD_1000380/P1080101" xmlDataType="decimal"/>
    </xmlCellPr>
  </singleXmlCell>
  <singleXmlCell id="1447" xr6:uid="{00000000-000C-0000-FFFF-FFFF7E050000}" r="N47" connectionId="0">
    <xmlCellPr id="1" xr6:uid="{00000000-0010-0000-7E05-000001000000}" uniqueName="P1080102">
      <xmlPr mapId="1" xpath="/TFI-IZD-POD/IPK-GFI-IZD-POD_1000380/P1080102" xmlDataType="decimal"/>
    </xmlCellPr>
  </singleXmlCell>
  <singleXmlCell id="1448" xr6:uid="{00000000-000C-0000-FFFF-FFFF7F050000}" r="O47" connectionId="0">
    <xmlCellPr id="1" xr6:uid="{00000000-0010-0000-7F05-000001000000}" uniqueName="P1080103">
      <xmlPr mapId="1" xpath="/TFI-IZD-POD/IPK-GFI-IZD-POD_1000380/P1080103" xmlDataType="decimal"/>
    </xmlCellPr>
  </singleXmlCell>
  <singleXmlCell id="1449" xr6:uid="{00000000-000C-0000-FFFF-FFFF80050000}" r="P47" connectionId="0">
    <xmlCellPr id="1" xr6:uid="{00000000-0010-0000-8005-000001000000}" uniqueName="P1082354">
      <xmlPr mapId="1" xpath="/TFI-IZD-POD/IPK-GFI-IZD-POD_1000380/P1082354" xmlDataType="decimal"/>
    </xmlCellPr>
  </singleXmlCell>
  <singleXmlCell id="1450" xr6:uid="{00000000-000C-0000-FFFF-FFFF81050000}" r="Q47" connectionId="0">
    <xmlCellPr id="1" xr6:uid="{00000000-0010-0000-8105-000001000000}" uniqueName="P1082356">
      <xmlPr mapId="1" xpath="/TFI-IZD-POD/IPK-GFI-IZD-POD_1000380/P1082356" xmlDataType="decimal"/>
    </xmlCellPr>
  </singleXmlCell>
  <singleXmlCell id="1451" xr6:uid="{00000000-000C-0000-FFFF-FFFF82050000}" r="R47" connectionId="0">
    <xmlCellPr id="1" xr6:uid="{00000000-0010-0000-8205-000001000000}" uniqueName="P1082306">
      <xmlPr mapId="1" xpath="/TFI-IZD-POD/IPK-GFI-IZD-POD_1000380/P1082306" xmlDataType="decimal"/>
    </xmlCellPr>
  </singleXmlCell>
  <singleXmlCell id="1452" xr6:uid="{00000000-000C-0000-FFFF-FFFF83050000}" r="U47" connectionId="0">
    <xmlCellPr id="1" xr6:uid="{00000000-0010-0000-8305-000001000000}" uniqueName="P1082358">
      <xmlPr mapId="1" xpath="/TFI-IZD-POD/IPK-GFI-IZD-POD_1000380/P1082358" xmlDataType="decimal"/>
    </xmlCellPr>
  </singleXmlCell>
  <singleXmlCell id="1453" xr6:uid="{00000000-000C-0000-FFFF-FFFF84050000}" r="V47" connectionId="0">
    <xmlCellPr id="1" xr6:uid="{00000000-0010-0000-8405-000001000000}" uniqueName="P1082360">
      <xmlPr mapId="1" xpath="/TFI-IZD-POD/IPK-GFI-IZD-POD_1000380/P1082360" xmlDataType="decimal"/>
    </xmlCellPr>
  </singleXmlCell>
  <singleXmlCell id="1454" xr6:uid="{00000000-000C-0000-FFFF-FFFF85050000}" r="W47" connectionId="0">
    <xmlCellPr id="1" xr6:uid="{00000000-0010-0000-8505-000001000000}" uniqueName="P1082361">
      <xmlPr mapId="1" xpath="/TFI-IZD-POD/IPK-GFI-IZD-POD_1000380/P1082361" xmlDataType="decimal"/>
    </xmlCellPr>
  </singleXmlCell>
  <singleXmlCell id="1455" xr6:uid="{00000000-000C-0000-FFFF-FFFF86050000}" r="X47" connectionId="0">
    <xmlCellPr id="1" xr6:uid="{00000000-0010-0000-8605-000001000000}" uniqueName="P1082362">
      <xmlPr mapId="1" xpath="/TFI-IZD-POD/IPK-GFI-IZD-POD_1000380/P1082362" xmlDataType="decimal"/>
    </xmlCellPr>
  </singleXmlCell>
  <singleXmlCell id="1456" xr6:uid="{00000000-000C-0000-FFFF-FFFF87050000}" r="Y47" connectionId="0">
    <xmlCellPr id="1" xr6:uid="{00000000-0010-0000-8705-000001000000}" uniqueName="P1082364">
      <xmlPr mapId="1" xpath="/TFI-IZD-POD/IPK-GFI-IZD-POD_1000380/P1082364" xmlDataType="decimal"/>
    </xmlCellPr>
  </singleXmlCell>
  <singleXmlCell id="1457" xr6:uid="{00000000-000C-0000-FFFF-FFFF88050000}" r="H48" connectionId="0">
    <xmlCellPr id="1" xr6:uid="{00000000-0010-0000-8805-000001000000}" uniqueName="P1080104">
      <xmlPr mapId="1" xpath="/TFI-IZD-POD/IPK-GFI-IZD-POD_1000380/P1080104" xmlDataType="decimal"/>
    </xmlCellPr>
  </singleXmlCell>
  <singleXmlCell id="1458" xr6:uid="{00000000-000C-0000-FFFF-FFFF89050000}" r="I48" connectionId="0">
    <xmlCellPr id="1" xr6:uid="{00000000-0010-0000-8905-000001000000}" uniqueName="P1080105">
      <xmlPr mapId="1" xpath="/TFI-IZD-POD/IPK-GFI-IZD-POD_1000380/P1080105" xmlDataType="decimal"/>
    </xmlCellPr>
  </singleXmlCell>
  <singleXmlCell id="1459" xr6:uid="{00000000-000C-0000-FFFF-FFFF8A050000}" r="J48" connectionId="0">
    <xmlCellPr id="1" xr6:uid="{00000000-0010-0000-8A05-000001000000}" uniqueName="P1080106">
      <xmlPr mapId="1" xpath="/TFI-IZD-POD/IPK-GFI-IZD-POD_1000380/P1080106" xmlDataType="decimal"/>
    </xmlCellPr>
  </singleXmlCell>
  <singleXmlCell id="1460" xr6:uid="{00000000-000C-0000-FFFF-FFFF8B050000}" r="K48" connectionId="0">
    <xmlCellPr id="1" xr6:uid="{00000000-0010-0000-8B05-000001000000}" uniqueName="P1080107">
      <xmlPr mapId="1" xpath="/TFI-IZD-POD/IPK-GFI-IZD-POD_1000380/P1080107" xmlDataType="decimal"/>
    </xmlCellPr>
  </singleXmlCell>
  <singleXmlCell id="1461" xr6:uid="{00000000-000C-0000-FFFF-FFFF8C050000}" r="L48" connectionId="0">
    <xmlCellPr id="1" xr6:uid="{00000000-0010-0000-8C05-000001000000}" uniqueName="P1080108">
      <xmlPr mapId="1" xpath="/TFI-IZD-POD/IPK-GFI-IZD-POD_1000380/P1080108" xmlDataType="decimal"/>
    </xmlCellPr>
  </singleXmlCell>
  <singleXmlCell id="1462" xr6:uid="{00000000-000C-0000-FFFF-FFFF8D050000}" r="M48" connectionId="0">
    <xmlCellPr id="1" xr6:uid="{00000000-0010-0000-8D05-000001000000}" uniqueName="P1080109">
      <xmlPr mapId="1" xpath="/TFI-IZD-POD/IPK-GFI-IZD-POD_1000380/P1080109" xmlDataType="decimal"/>
    </xmlCellPr>
  </singleXmlCell>
  <singleXmlCell id="1463" xr6:uid="{00000000-000C-0000-FFFF-FFFF8E050000}" r="N48" connectionId="0">
    <xmlCellPr id="1" xr6:uid="{00000000-0010-0000-8E05-000001000000}" uniqueName="P1080110">
      <xmlPr mapId="1" xpath="/TFI-IZD-POD/IPK-GFI-IZD-POD_1000380/P1080110" xmlDataType="decimal"/>
    </xmlCellPr>
  </singleXmlCell>
  <singleXmlCell id="1464" xr6:uid="{00000000-000C-0000-FFFF-FFFF8F050000}" r="O48" connectionId="0">
    <xmlCellPr id="1" xr6:uid="{00000000-0010-0000-8F05-000001000000}" uniqueName="P1080111">
      <xmlPr mapId="1" xpath="/TFI-IZD-POD/IPK-GFI-IZD-POD_1000380/P1080111" xmlDataType="decimal"/>
    </xmlCellPr>
  </singleXmlCell>
  <singleXmlCell id="1465" xr6:uid="{00000000-000C-0000-FFFF-FFFF90050000}" r="P48" connectionId="0">
    <xmlCellPr id="1" xr6:uid="{00000000-0010-0000-9005-000001000000}" uniqueName="P1082365">
      <xmlPr mapId="1" xpath="/TFI-IZD-POD/IPK-GFI-IZD-POD_1000380/P1082365" xmlDataType="decimal"/>
    </xmlCellPr>
  </singleXmlCell>
  <singleXmlCell id="1466" xr6:uid="{00000000-000C-0000-FFFF-FFFF91050000}" r="Q48" connectionId="0">
    <xmlCellPr id="1" xr6:uid="{00000000-0010-0000-9105-000001000000}" uniqueName="P1082366">
      <xmlPr mapId="1" xpath="/TFI-IZD-POD/IPK-GFI-IZD-POD_1000380/P1082366" xmlDataType="decimal"/>
    </xmlCellPr>
  </singleXmlCell>
  <singleXmlCell id="1467" xr6:uid="{00000000-000C-0000-FFFF-FFFF92050000}" r="R48" connectionId="0">
    <xmlCellPr id="1" xr6:uid="{00000000-0010-0000-9205-000001000000}" uniqueName="P1082367">
      <xmlPr mapId="1" xpath="/TFI-IZD-POD/IPK-GFI-IZD-POD_1000380/P1082367" xmlDataType="decimal"/>
    </xmlCellPr>
  </singleXmlCell>
  <singleXmlCell id="1468" xr6:uid="{00000000-000C-0000-FFFF-FFFF93050000}" r="U48" connectionId="0">
    <xmlCellPr id="1" xr6:uid="{00000000-0010-0000-9305-000001000000}" uniqueName="P1082309">
      <xmlPr mapId="1" xpath="/TFI-IZD-POD/IPK-GFI-IZD-POD_1000380/P1082309" xmlDataType="decimal"/>
    </xmlCellPr>
  </singleXmlCell>
  <singleXmlCell id="1469" xr6:uid="{00000000-000C-0000-FFFF-FFFF94050000}" r="V48" connectionId="0">
    <xmlCellPr id="1" xr6:uid="{00000000-0010-0000-9405-000001000000}" uniqueName="P1082368">
      <xmlPr mapId="1" xpath="/TFI-IZD-POD/IPK-GFI-IZD-POD_1000380/P1082368" xmlDataType="decimal"/>
    </xmlCellPr>
  </singleXmlCell>
  <singleXmlCell id="1470" xr6:uid="{00000000-000C-0000-FFFF-FFFF95050000}" r="W48" connectionId="0">
    <xmlCellPr id="1" xr6:uid="{00000000-0010-0000-9505-000001000000}" uniqueName="P1082369">
      <xmlPr mapId="1" xpath="/TFI-IZD-POD/IPK-GFI-IZD-POD_1000380/P1082369" xmlDataType="decimal"/>
    </xmlCellPr>
  </singleXmlCell>
  <singleXmlCell id="1471" xr6:uid="{00000000-000C-0000-FFFF-FFFF96050000}" r="X48" connectionId="0">
    <xmlCellPr id="1" xr6:uid="{00000000-0010-0000-9605-000001000000}" uniqueName="P1082370">
      <xmlPr mapId="1" xpath="/TFI-IZD-POD/IPK-GFI-IZD-POD_1000380/P1082370" xmlDataType="decimal"/>
    </xmlCellPr>
  </singleXmlCell>
  <singleXmlCell id="1472" xr6:uid="{00000000-000C-0000-FFFF-FFFF97050000}" r="Y48" connectionId="0">
    <xmlCellPr id="1" xr6:uid="{00000000-0010-0000-9705-000001000000}" uniqueName="P1082372">
      <xmlPr mapId="1" xpath="/TFI-IZD-POD/IPK-GFI-IZD-POD_1000380/P1082372" xmlDataType="decimal"/>
    </xmlCellPr>
  </singleXmlCell>
  <singleXmlCell id="1473" xr6:uid="{00000000-000C-0000-FFFF-FFFF98050000}" r="H49" connectionId="0">
    <xmlCellPr id="1" xr6:uid="{00000000-0010-0000-9805-000001000000}" uniqueName="P1080112">
      <xmlPr mapId="1" xpath="/TFI-IZD-POD/IPK-GFI-IZD-POD_1000380/P1080112" xmlDataType="decimal"/>
    </xmlCellPr>
  </singleXmlCell>
  <singleXmlCell id="1474" xr6:uid="{00000000-000C-0000-FFFF-FFFF99050000}" r="I49" connectionId="0">
    <xmlCellPr id="1" xr6:uid="{00000000-0010-0000-9905-000001000000}" uniqueName="P1080113">
      <xmlPr mapId="1" xpath="/TFI-IZD-POD/IPK-GFI-IZD-POD_1000380/P1080113" xmlDataType="decimal"/>
    </xmlCellPr>
  </singleXmlCell>
  <singleXmlCell id="1475" xr6:uid="{00000000-000C-0000-FFFF-FFFF9A050000}" r="J49" connectionId="0">
    <xmlCellPr id="1" xr6:uid="{00000000-0010-0000-9A05-000001000000}" uniqueName="P1080114">
      <xmlPr mapId="1" xpath="/TFI-IZD-POD/IPK-GFI-IZD-POD_1000380/P1080114" xmlDataType="decimal"/>
    </xmlCellPr>
  </singleXmlCell>
  <singleXmlCell id="1476" xr6:uid="{00000000-000C-0000-FFFF-FFFF9B050000}" r="K49" connectionId="0">
    <xmlCellPr id="1" xr6:uid="{00000000-0010-0000-9B05-000001000000}" uniqueName="P1080115">
      <xmlPr mapId="1" xpath="/TFI-IZD-POD/IPK-GFI-IZD-POD_1000380/P1080115" xmlDataType="decimal"/>
    </xmlCellPr>
  </singleXmlCell>
  <singleXmlCell id="1477" xr6:uid="{00000000-000C-0000-FFFF-FFFF9C050000}" r="L49" connectionId="0">
    <xmlCellPr id="1" xr6:uid="{00000000-0010-0000-9C05-000001000000}" uniqueName="P1080116">
      <xmlPr mapId="1" xpath="/TFI-IZD-POD/IPK-GFI-IZD-POD_1000380/P1080116" xmlDataType="decimal"/>
    </xmlCellPr>
  </singleXmlCell>
  <singleXmlCell id="1478" xr6:uid="{00000000-000C-0000-FFFF-FFFF9D050000}" r="M49" connectionId="0">
    <xmlCellPr id="1" xr6:uid="{00000000-0010-0000-9D05-000001000000}" uniqueName="P1080117">
      <xmlPr mapId="1" xpath="/TFI-IZD-POD/IPK-GFI-IZD-POD_1000380/P1080117" xmlDataType="decimal"/>
    </xmlCellPr>
  </singleXmlCell>
  <singleXmlCell id="1479" xr6:uid="{00000000-000C-0000-FFFF-FFFF9E050000}" r="N49" connectionId="0">
    <xmlCellPr id="1" xr6:uid="{00000000-0010-0000-9E05-000001000000}" uniqueName="P1080118">
      <xmlPr mapId="1" xpath="/TFI-IZD-POD/IPK-GFI-IZD-POD_1000380/P1080118" xmlDataType="decimal"/>
    </xmlCellPr>
  </singleXmlCell>
  <singleXmlCell id="1480" xr6:uid="{00000000-000C-0000-FFFF-FFFF9F050000}" r="O49" connectionId="0">
    <xmlCellPr id="1" xr6:uid="{00000000-0010-0000-9F05-000001000000}" uniqueName="P1080119">
      <xmlPr mapId="1" xpath="/TFI-IZD-POD/IPK-GFI-IZD-POD_1000380/P1080119" xmlDataType="decimal"/>
    </xmlCellPr>
  </singleXmlCell>
  <singleXmlCell id="1481" xr6:uid="{00000000-000C-0000-FFFF-FFFFA0050000}" r="P49" connectionId="0">
    <xmlCellPr id="1" xr6:uid="{00000000-0010-0000-A005-000001000000}" uniqueName="P1082374">
      <xmlPr mapId="1" xpath="/TFI-IZD-POD/IPK-GFI-IZD-POD_1000380/P1082374" xmlDataType="decimal"/>
    </xmlCellPr>
  </singleXmlCell>
  <singleXmlCell id="1482" xr6:uid="{00000000-000C-0000-FFFF-FFFFA1050000}" r="Q49" connectionId="0">
    <xmlCellPr id="1" xr6:uid="{00000000-0010-0000-A105-000001000000}" uniqueName="P1082376">
      <xmlPr mapId="1" xpath="/TFI-IZD-POD/IPK-GFI-IZD-POD_1000380/P1082376" xmlDataType="decimal"/>
    </xmlCellPr>
  </singleXmlCell>
  <singleXmlCell id="1483" xr6:uid="{00000000-000C-0000-FFFF-FFFFA2050000}" r="R49" connectionId="0">
    <xmlCellPr id="1" xr6:uid="{00000000-0010-0000-A205-000001000000}" uniqueName="P1082378">
      <xmlPr mapId="1" xpath="/TFI-IZD-POD/IPK-GFI-IZD-POD_1000380/P1082378" xmlDataType="decimal"/>
    </xmlCellPr>
  </singleXmlCell>
  <singleXmlCell id="1484" xr6:uid="{00000000-000C-0000-FFFF-FFFFA3050000}" r="U49" connectionId="0">
    <xmlCellPr id="1" xr6:uid="{00000000-0010-0000-A305-000001000000}" uniqueName="P1082381">
      <xmlPr mapId="1" xpath="/TFI-IZD-POD/IPK-GFI-IZD-POD_1000380/P1082381" xmlDataType="decimal"/>
    </xmlCellPr>
  </singleXmlCell>
  <singleXmlCell id="1485" xr6:uid="{00000000-000C-0000-FFFF-FFFFA4050000}" r="V49" connectionId="0">
    <xmlCellPr id="1" xr6:uid="{00000000-0010-0000-A405-000001000000}" uniqueName="P1082312">
      <xmlPr mapId="1" xpath="/TFI-IZD-POD/IPK-GFI-IZD-POD_1000380/P1082312" xmlDataType="decimal"/>
    </xmlCellPr>
  </singleXmlCell>
  <singleXmlCell id="1486" xr6:uid="{00000000-000C-0000-FFFF-FFFFA5050000}" r="W49" connectionId="0">
    <xmlCellPr id="1" xr6:uid="{00000000-0010-0000-A505-000001000000}" uniqueName="P1082383">
      <xmlPr mapId="1" xpath="/TFI-IZD-POD/IPK-GFI-IZD-POD_1000380/P1082383" xmlDataType="decimal"/>
    </xmlCellPr>
  </singleXmlCell>
  <singleXmlCell id="1487" xr6:uid="{00000000-000C-0000-FFFF-FFFFA6050000}" r="X49" connectionId="0">
    <xmlCellPr id="1" xr6:uid="{00000000-0010-0000-A605-000001000000}" uniqueName="P1082385">
      <xmlPr mapId="1" xpath="/TFI-IZD-POD/IPK-GFI-IZD-POD_1000380/P1082385" xmlDataType="decimal"/>
    </xmlCellPr>
  </singleXmlCell>
  <singleXmlCell id="1488" xr6:uid="{00000000-000C-0000-FFFF-FFFFA7050000}" r="Y49" connectionId="0">
    <xmlCellPr id="1" xr6:uid="{00000000-0010-0000-A705-000001000000}" uniqueName="P1082388">
      <xmlPr mapId="1" xpath="/TFI-IZD-POD/IPK-GFI-IZD-POD_1000380/P1082388" xmlDataType="decimal"/>
    </xmlCellPr>
  </singleXmlCell>
  <singleXmlCell id="1489" xr6:uid="{00000000-000C-0000-FFFF-FFFFA8050000}" r="H50" connectionId="0">
    <xmlCellPr id="1" xr6:uid="{00000000-0010-0000-A805-000001000000}" uniqueName="P1080120">
      <xmlPr mapId="1" xpath="/TFI-IZD-POD/IPK-GFI-IZD-POD_1000380/P1080120" xmlDataType="decimal"/>
    </xmlCellPr>
  </singleXmlCell>
  <singleXmlCell id="1490" xr6:uid="{00000000-000C-0000-FFFF-FFFFA9050000}" r="I50" connectionId="0">
    <xmlCellPr id="1" xr6:uid="{00000000-0010-0000-A905-000001000000}" uniqueName="P1080121">
      <xmlPr mapId="1" xpath="/TFI-IZD-POD/IPK-GFI-IZD-POD_1000380/P1080121" xmlDataType="decimal"/>
    </xmlCellPr>
  </singleXmlCell>
  <singleXmlCell id="1491" xr6:uid="{00000000-000C-0000-FFFF-FFFFAA050000}" r="J50" connectionId="0">
    <xmlCellPr id="1" xr6:uid="{00000000-0010-0000-AA05-000001000000}" uniqueName="P1080122">
      <xmlPr mapId="1" xpath="/TFI-IZD-POD/IPK-GFI-IZD-POD_1000380/P1080122" xmlDataType="decimal"/>
    </xmlCellPr>
  </singleXmlCell>
  <singleXmlCell id="1492" xr6:uid="{00000000-000C-0000-FFFF-FFFFAB050000}" r="K50" connectionId="0">
    <xmlCellPr id="1" xr6:uid="{00000000-0010-0000-AB05-000001000000}" uniqueName="P1080123">
      <xmlPr mapId="1" xpath="/TFI-IZD-POD/IPK-GFI-IZD-POD_1000380/P1080123" xmlDataType="decimal"/>
    </xmlCellPr>
  </singleXmlCell>
  <singleXmlCell id="1493" xr6:uid="{00000000-000C-0000-FFFF-FFFFAC050000}" r="L50" connectionId="0">
    <xmlCellPr id="1" xr6:uid="{00000000-0010-0000-AC05-000001000000}" uniqueName="P1080124">
      <xmlPr mapId="1" xpath="/TFI-IZD-POD/IPK-GFI-IZD-POD_1000380/P1080124" xmlDataType="decimal"/>
    </xmlCellPr>
  </singleXmlCell>
  <singleXmlCell id="1494" xr6:uid="{00000000-000C-0000-FFFF-FFFFAD050000}" r="M50" connectionId="0">
    <xmlCellPr id="1" xr6:uid="{00000000-0010-0000-AD05-000001000000}" uniqueName="P1080125">
      <xmlPr mapId="1" xpath="/TFI-IZD-POD/IPK-GFI-IZD-POD_1000380/P1080125" xmlDataType="decimal"/>
    </xmlCellPr>
  </singleXmlCell>
  <singleXmlCell id="1495" xr6:uid="{00000000-000C-0000-FFFF-FFFFAE050000}" r="N50" connectionId="0">
    <xmlCellPr id="1" xr6:uid="{00000000-0010-0000-AE05-000001000000}" uniqueName="P1080126">
      <xmlPr mapId="1" xpath="/TFI-IZD-POD/IPK-GFI-IZD-POD_1000380/P1080126" xmlDataType="decimal"/>
    </xmlCellPr>
  </singleXmlCell>
  <singleXmlCell id="1496" xr6:uid="{00000000-000C-0000-FFFF-FFFFAF050000}" r="O50" connectionId="0">
    <xmlCellPr id="1" xr6:uid="{00000000-0010-0000-AF05-000001000000}" uniqueName="P1080127">
      <xmlPr mapId="1" xpath="/TFI-IZD-POD/IPK-GFI-IZD-POD_1000380/P1080127" xmlDataType="decimal"/>
    </xmlCellPr>
  </singleXmlCell>
  <singleXmlCell id="1497" xr6:uid="{00000000-000C-0000-FFFF-FFFFB0050000}" r="P50" connectionId="0">
    <xmlCellPr id="1" xr6:uid="{00000000-0010-0000-B005-000001000000}" uniqueName="P1082390">
      <xmlPr mapId="1" xpath="/TFI-IZD-POD/IPK-GFI-IZD-POD_1000380/P1082390" xmlDataType="decimal"/>
    </xmlCellPr>
  </singleXmlCell>
  <singleXmlCell id="1498" xr6:uid="{00000000-000C-0000-FFFF-FFFFB1050000}" r="Q50" connectionId="0">
    <xmlCellPr id="1" xr6:uid="{00000000-0010-0000-B105-000001000000}" uniqueName="P1082392">
      <xmlPr mapId="1" xpath="/TFI-IZD-POD/IPK-GFI-IZD-POD_1000380/P1082392" xmlDataType="decimal"/>
    </xmlCellPr>
  </singleXmlCell>
  <singleXmlCell id="1499" xr6:uid="{00000000-000C-0000-FFFF-FFFFB2050000}" r="R50" connectionId="0">
    <xmlCellPr id="1" xr6:uid="{00000000-0010-0000-B205-000001000000}" uniqueName="P1082394">
      <xmlPr mapId="1" xpath="/TFI-IZD-POD/IPK-GFI-IZD-POD_1000380/P1082394" xmlDataType="decimal"/>
    </xmlCellPr>
  </singleXmlCell>
  <singleXmlCell id="1500" xr6:uid="{00000000-000C-0000-FFFF-FFFFB3050000}" r="U50" connectionId="0">
    <xmlCellPr id="1" xr6:uid="{00000000-0010-0000-B305-000001000000}" uniqueName="P1082396">
      <xmlPr mapId="1" xpath="/TFI-IZD-POD/IPK-GFI-IZD-POD_1000380/P1082396" xmlDataType="decimal"/>
    </xmlCellPr>
  </singleXmlCell>
  <singleXmlCell id="1501" xr6:uid="{00000000-000C-0000-FFFF-FFFFB4050000}" r="V50" connectionId="0">
    <xmlCellPr id="1" xr6:uid="{00000000-0010-0000-B405-000001000000}" uniqueName="P1082398">
      <xmlPr mapId="1" xpath="/TFI-IZD-POD/IPK-GFI-IZD-POD_1000380/P1082398" xmlDataType="decimal"/>
    </xmlCellPr>
  </singleXmlCell>
  <singleXmlCell id="1502" xr6:uid="{00000000-000C-0000-FFFF-FFFFB5050000}" r="W50" connectionId="0">
    <xmlCellPr id="1" xr6:uid="{00000000-0010-0000-B505-000001000000}" uniqueName="P1082314">
      <xmlPr mapId="1" xpath="/TFI-IZD-POD/IPK-GFI-IZD-POD_1000380/P1082314" xmlDataType="decimal"/>
    </xmlCellPr>
  </singleXmlCell>
  <singleXmlCell id="1503" xr6:uid="{00000000-000C-0000-FFFF-FFFFB6050000}" r="X50" connectionId="0">
    <xmlCellPr id="1" xr6:uid="{00000000-0010-0000-B605-000001000000}" uniqueName="P1082401">
      <xmlPr mapId="1" xpath="/TFI-IZD-POD/IPK-GFI-IZD-POD_1000380/P1082401" xmlDataType="decimal"/>
    </xmlCellPr>
  </singleXmlCell>
  <singleXmlCell id="1504" xr6:uid="{00000000-000C-0000-FFFF-FFFFB7050000}" r="Y50" connectionId="0">
    <xmlCellPr id="1" xr6:uid="{00000000-0010-0000-B705-000001000000}" uniqueName="P1082403">
      <xmlPr mapId="1" xpath="/TFI-IZD-POD/IPK-GFI-IZD-POD_1000380/P1082403" xmlDataType="decimal"/>
    </xmlCellPr>
  </singleXmlCell>
  <singleXmlCell id="1537" xr6:uid="{00000000-000C-0000-FFFF-FFFFB8050000}" r="H51" connectionId="0">
    <xmlCellPr id="1" xr6:uid="{00000000-0010-0000-B805-000001000000}" uniqueName="P1080128">
      <xmlPr mapId="1" xpath="/TFI-IZD-POD/IPK-GFI-IZD-POD_1000380/P1080128" xmlDataType="decimal"/>
    </xmlCellPr>
  </singleXmlCell>
  <singleXmlCell id="1538" xr6:uid="{00000000-000C-0000-FFFF-FFFFB9050000}" r="I51" connectionId="0">
    <xmlCellPr id="1" xr6:uid="{00000000-0010-0000-B905-000001000000}" uniqueName="P1080129">
      <xmlPr mapId="1" xpath="/TFI-IZD-POD/IPK-GFI-IZD-POD_1000380/P1080129" xmlDataType="decimal"/>
    </xmlCellPr>
  </singleXmlCell>
  <singleXmlCell id="1539" xr6:uid="{00000000-000C-0000-FFFF-FFFFBA050000}" r="J51" connectionId="0">
    <xmlCellPr id="1" xr6:uid="{00000000-0010-0000-BA05-000001000000}" uniqueName="P1080130">
      <xmlPr mapId="1" xpath="/TFI-IZD-POD/IPK-GFI-IZD-POD_1000380/P1080130" xmlDataType="decimal"/>
    </xmlCellPr>
  </singleXmlCell>
  <singleXmlCell id="1540" xr6:uid="{00000000-000C-0000-FFFF-FFFFBB050000}" r="K51" connectionId="0">
    <xmlCellPr id="1" xr6:uid="{00000000-0010-0000-BB05-000001000000}" uniqueName="P1080131">
      <xmlPr mapId="1" xpath="/TFI-IZD-POD/IPK-GFI-IZD-POD_1000380/P1080131" xmlDataType="decimal"/>
    </xmlCellPr>
  </singleXmlCell>
  <singleXmlCell id="1541" xr6:uid="{00000000-000C-0000-FFFF-FFFFBC050000}" r="L51" connectionId="0">
    <xmlCellPr id="1" xr6:uid="{00000000-0010-0000-BC05-000001000000}" uniqueName="P1080132">
      <xmlPr mapId="1" xpath="/TFI-IZD-POD/IPK-GFI-IZD-POD_1000380/P1080132" xmlDataType="decimal"/>
    </xmlCellPr>
  </singleXmlCell>
  <singleXmlCell id="1542" xr6:uid="{00000000-000C-0000-FFFF-FFFFBD050000}" r="M51" connectionId="0">
    <xmlCellPr id="1" xr6:uid="{00000000-0010-0000-BD05-000001000000}" uniqueName="P1080133">
      <xmlPr mapId="1" xpath="/TFI-IZD-POD/IPK-GFI-IZD-POD_1000380/P1080133" xmlDataType="decimal"/>
    </xmlCellPr>
  </singleXmlCell>
  <singleXmlCell id="1543" xr6:uid="{00000000-000C-0000-FFFF-FFFFBE050000}" r="N51" connectionId="0">
    <xmlCellPr id="1" xr6:uid="{00000000-0010-0000-BE05-000001000000}" uniqueName="P1080134">
      <xmlPr mapId="1" xpath="/TFI-IZD-POD/IPK-GFI-IZD-POD_1000380/P1080134" xmlDataType="decimal"/>
    </xmlCellPr>
  </singleXmlCell>
  <singleXmlCell id="1544" xr6:uid="{00000000-000C-0000-FFFF-FFFFBF050000}" r="O51" connectionId="0">
    <xmlCellPr id="1" xr6:uid="{00000000-0010-0000-BF05-000001000000}" uniqueName="P1080135">
      <xmlPr mapId="1" xpath="/TFI-IZD-POD/IPK-GFI-IZD-POD_1000380/P1080135" xmlDataType="decimal"/>
    </xmlCellPr>
  </singleXmlCell>
  <singleXmlCell id="1545" xr6:uid="{00000000-000C-0000-FFFF-FFFFC0050000}" r="P51" connectionId="0">
    <xmlCellPr id="1" xr6:uid="{00000000-0010-0000-C005-000001000000}" uniqueName="P1082406">
      <xmlPr mapId="1" xpath="/TFI-IZD-POD/IPK-GFI-IZD-POD_1000380/P1082406" xmlDataType="decimal"/>
    </xmlCellPr>
  </singleXmlCell>
  <singleXmlCell id="1546" xr6:uid="{00000000-000C-0000-FFFF-FFFFC1050000}" r="Q51" connectionId="0">
    <xmlCellPr id="1" xr6:uid="{00000000-0010-0000-C105-000001000000}" uniqueName="P1082408">
      <xmlPr mapId="1" xpath="/TFI-IZD-POD/IPK-GFI-IZD-POD_1000380/P1082408" xmlDataType="decimal"/>
    </xmlCellPr>
  </singleXmlCell>
  <singleXmlCell id="1547" xr6:uid="{00000000-000C-0000-FFFF-FFFFC2050000}" r="R51" connectionId="0">
    <xmlCellPr id="1" xr6:uid="{00000000-0010-0000-C205-000001000000}" uniqueName="P1082410">
      <xmlPr mapId="1" xpath="/TFI-IZD-POD/IPK-GFI-IZD-POD_1000380/P1082410" xmlDataType="decimal"/>
    </xmlCellPr>
  </singleXmlCell>
  <singleXmlCell id="1548" xr6:uid="{00000000-000C-0000-FFFF-FFFFC3050000}" r="U51" connectionId="0">
    <xmlCellPr id="1" xr6:uid="{00000000-0010-0000-C305-000001000000}" uniqueName="P1082412">
      <xmlPr mapId="1" xpath="/TFI-IZD-POD/IPK-GFI-IZD-POD_1000380/P1082412" xmlDataType="decimal"/>
    </xmlCellPr>
  </singleXmlCell>
  <singleXmlCell id="1549" xr6:uid="{00000000-000C-0000-FFFF-FFFFC4050000}" r="V51" connectionId="0">
    <xmlCellPr id="1" xr6:uid="{00000000-0010-0000-C405-000001000000}" uniqueName="P1082415">
      <xmlPr mapId="1" xpath="/TFI-IZD-POD/IPK-GFI-IZD-POD_1000380/P1082415" xmlDataType="decimal"/>
    </xmlCellPr>
  </singleXmlCell>
  <singleXmlCell id="1550" xr6:uid="{00000000-000C-0000-FFFF-FFFFC5050000}" r="W51" connectionId="0">
    <xmlCellPr id="1" xr6:uid="{00000000-0010-0000-C505-000001000000}" uniqueName="P1082416">
      <xmlPr mapId="1" xpath="/TFI-IZD-POD/IPK-GFI-IZD-POD_1000380/P1082416" xmlDataType="decimal"/>
    </xmlCellPr>
  </singleXmlCell>
  <singleXmlCell id="1551" xr6:uid="{00000000-000C-0000-FFFF-FFFFC6050000}" r="X51" connectionId="0">
    <xmlCellPr id="1" xr6:uid="{00000000-0010-0000-C605-000001000000}" uniqueName="P1082317">
      <xmlPr mapId="1" xpath="/TFI-IZD-POD/IPK-GFI-IZD-POD_1000380/P1082317" xmlDataType="decimal"/>
    </xmlCellPr>
  </singleXmlCell>
  <singleXmlCell id="1552" xr6:uid="{00000000-000C-0000-FFFF-FFFFC7050000}" r="Y51" connectionId="0">
    <xmlCellPr id="1" xr6:uid="{00000000-0010-0000-C705-000001000000}" uniqueName="P1082417">
      <xmlPr mapId="1" xpath="/TFI-IZD-POD/IPK-GFI-IZD-POD_1000380/P1082417" xmlDataType="decimal"/>
    </xmlCellPr>
  </singleXmlCell>
  <singleXmlCell id="1553" xr6:uid="{00000000-000C-0000-FFFF-FFFFC8050000}" r="H52" connectionId="0">
    <xmlCellPr id="1" xr6:uid="{00000000-0010-0000-C805-000001000000}" uniqueName="P1080136">
      <xmlPr mapId="1" xpath="/TFI-IZD-POD/IPK-GFI-IZD-POD_1000380/P1080136" xmlDataType="decimal"/>
    </xmlCellPr>
  </singleXmlCell>
  <singleXmlCell id="1554" xr6:uid="{00000000-000C-0000-FFFF-FFFFC9050000}" r="I52" connectionId="0">
    <xmlCellPr id="1" xr6:uid="{00000000-0010-0000-C905-000001000000}" uniqueName="P1080137">
      <xmlPr mapId="1" xpath="/TFI-IZD-POD/IPK-GFI-IZD-POD_1000380/P1080137" xmlDataType="decimal"/>
    </xmlCellPr>
  </singleXmlCell>
  <singleXmlCell id="1555" xr6:uid="{00000000-000C-0000-FFFF-FFFFCA050000}" r="J52" connectionId="0">
    <xmlCellPr id="1" xr6:uid="{00000000-0010-0000-CA05-000001000000}" uniqueName="P1080138">
      <xmlPr mapId="1" xpath="/TFI-IZD-POD/IPK-GFI-IZD-POD_1000380/P1080138" xmlDataType="decimal"/>
    </xmlCellPr>
  </singleXmlCell>
  <singleXmlCell id="1556" xr6:uid="{00000000-000C-0000-FFFF-FFFFCB050000}" r="K52" connectionId="0">
    <xmlCellPr id="1" xr6:uid="{00000000-0010-0000-CB05-000001000000}" uniqueName="P1080139">
      <xmlPr mapId="1" xpath="/TFI-IZD-POD/IPK-GFI-IZD-POD_1000380/P1080139" xmlDataType="decimal"/>
    </xmlCellPr>
  </singleXmlCell>
  <singleXmlCell id="1557" xr6:uid="{00000000-000C-0000-FFFF-FFFFCC050000}" r="L52" connectionId="0">
    <xmlCellPr id="1" xr6:uid="{00000000-0010-0000-CC05-000001000000}" uniqueName="P1080140">
      <xmlPr mapId="1" xpath="/TFI-IZD-POD/IPK-GFI-IZD-POD_1000380/P1080140" xmlDataType="decimal"/>
    </xmlCellPr>
  </singleXmlCell>
  <singleXmlCell id="1558" xr6:uid="{00000000-000C-0000-FFFF-FFFFCD050000}" r="M52" connectionId="0">
    <xmlCellPr id="1" xr6:uid="{00000000-0010-0000-CD05-000001000000}" uniqueName="P1080141">
      <xmlPr mapId="1" xpath="/TFI-IZD-POD/IPK-GFI-IZD-POD_1000380/P1080141" xmlDataType="decimal"/>
    </xmlCellPr>
  </singleXmlCell>
  <singleXmlCell id="1559" xr6:uid="{00000000-000C-0000-FFFF-FFFFCE050000}" r="N52" connectionId="0">
    <xmlCellPr id="1" xr6:uid="{00000000-0010-0000-CE05-000001000000}" uniqueName="P1080142">
      <xmlPr mapId="1" xpath="/TFI-IZD-POD/IPK-GFI-IZD-POD_1000380/P1080142" xmlDataType="decimal"/>
    </xmlCellPr>
  </singleXmlCell>
  <singleXmlCell id="1560" xr6:uid="{00000000-000C-0000-FFFF-FFFFCF050000}" r="O52" connectionId="0">
    <xmlCellPr id="1" xr6:uid="{00000000-0010-0000-CF05-000001000000}" uniqueName="P1080143">
      <xmlPr mapId="1" xpath="/TFI-IZD-POD/IPK-GFI-IZD-POD_1000380/P1080143" xmlDataType="decimal"/>
    </xmlCellPr>
  </singleXmlCell>
  <singleXmlCell id="1561" xr6:uid="{00000000-000C-0000-FFFF-FFFFD0050000}" r="P52" connectionId="0">
    <xmlCellPr id="1" xr6:uid="{00000000-0010-0000-D005-000001000000}" uniqueName="P1082418">
      <xmlPr mapId="1" xpath="/TFI-IZD-POD/IPK-GFI-IZD-POD_1000380/P1082418" xmlDataType="decimal"/>
    </xmlCellPr>
  </singleXmlCell>
  <singleXmlCell id="1562" xr6:uid="{00000000-000C-0000-FFFF-FFFFD1050000}" r="Q52" connectionId="0">
    <xmlCellPr id="1" xr6:uid="{00000000-0010-0000-D105-000001000000}" uniqueName="P1082419">
      <xmlPr mapId="1" xpath="/TFI-IZD-POD/IPK-GFI-IZD-POD_1000380/P1082419" xmlDataType="decimal"/>
    </xmlCellPr>
  </singleXmlCell>
  <singleXmlCell id="1563" xr6:uid="{00000000-000C-0000-FFFF-FFFFD2050000}" r="R52" connectionId="0">
    <xmlCellPr id="1" xr6:uid="{00000000-0010-0000-D205-000001000000}" uniqueName="P1082420">
      <xmlPr mapId="1" xpath="/TFI-IZD-POD/IPK-GFI-IZD-POD_1000380/P1082420" xmlDataType="decimal"/>
    </xmlCellPr>
  </singleXmlCell>
  <singleXmlCell id="1564" xr6:uid="{00000000-000C-0000-FFFF-FFFFD3050000}" r="U52" connectionId="0">
    <xmlCellPr id="1" xr6:uid="{00000000-0010-0000-D305-000001000000}" uniqueName="P1082422">
      <xmlPr mapId="1" xpath="/TFI-IZD-POD/IPK-GFI-IZD-POD_1000380/P1082422" xmlDataType="decimal"/>
    </xmlCellPr>
  </singleXmlCell>
  <singleXmlCell id="1565" xr6:uid="{00000000-000C-0000-FFFF-FFFFD4050000}" r="V52" connectionId="0">
    <xmlCellPr id="1" xr6:uid="{00000000-0010-0000-D405-000001000000}" uniqueName="P1082423">
      <xmlPr mapId="1" xpath="/TFI-IZD-POD/IPK-GFI-IZD-POD_1000380/P1082423" xmlDataType="decimal"/>
    </xmlCellPr>
  </singleXmlCell>
  <singleXmlCell id="1566" xr6:uid="{00000000-000C-0000-FFFF-FFFFD5050000}" r="W52" connectionId="0">
    <xmlCellPr id="1" xr6:uid="{00000000-0010-0000-D505-000001000000}" uniqueName="P1082425">
      <xmlPr mapId="1" xpath="/TFI-IZD-POD/IPK-GFI-IZD-POD_1000380/P1082425" xmlDataType="decimal"/>
    </xmlCellPr>
  </singleXmlCell>
  <singleXmlCell id="1567" xr6:uid="{00000000-000C-0000-FFFF-FFFFD6050000}" r="X52" connectionId="0">
    <xmlCellPr id="1" xr6:uid="{00000000-0010-0000-D605-000001000000}" uniqueName="P1082428">
      <xmlPr mapId="1" xpath="/TFI-IZD-POD/IPK-GFI-IZD-POD_1000380/P1082428" xmlDataType="decimal"/>
    </xmlCellPr>
  </singleXmlCell>
  <singleXmlCell id="1568" xr6:uid="{00000000-000C-0000-FFFF-FFFFD7050000}" r="Y52" connectionId="0">
    <xmlCellPr id="1" xr6:uid="{00000000-0010-0000-D705-000001000000}" uniqueName="P1082320">
      <xmlPr mapId="1" xpath="/TFI-IZD-POD/IPK-GFI-IZD-POD_1000380/P1082320" xmlDataType="decimal"/>
    </xmlCellPr>
  </singleXmlCell>
  <singleXmlCell id="1570" xr6:uid="{00000000-000C-0000-FFFF-FFFFD9050000}" r="I53" connectionId="0">
    <xmlCellPr id="1" xr6:uid="{00000000-0010-0000-D905-000001000000}" uniqueName="P1080145">
      <xmlPr mapId="1" xpath="/TFI-IZD-POD/IPK-GFI-IZD-POD_1000380/P1080145" xmlDataType="decimal"/>
    </xmlCellPr>
  </singleXmlCell>
  <singleXmlCell id="1571" xr6:uid="{00000000-000C-0000-FFFF-FFFFDA050000}" r="J53" connectionId="0">
    <xmlCellPr id="1" xr6:uid="{00000000-0010-0000-DA05-000001000000}" uniqueName="P1080146">
      <xmlPr mapId="1" xpath="/TFI-IZD-POD/IPK-GFI-IZD-POD_1000380/P1080146" xmlDataType="decimal"/>
    </xmlCellPr>
  </singleXmlCell>
  <singleXmlCell id="1572" xr6:uid="{00000000-000C-0000-FFFF-FFFFDB050000}" r="K53" connectionId="0">
    <xmlCellPr id="1" xr6:uid="{00000000-0010-0000-DB05-000001000000}" uniqueName="P1080147">
      <xmlPr mapId="1" xpath="/TFI-IZD-POD/IPK-GFI-IZD-POD_1000380/P1080147" xmlDataType="decimal"/>
    </xmlCellPr>
  </singleXmlCell>
  <singleXmlCell id="1573" xr6:uid="{00000000-000C-0000-FFFF-FFFFDC050000}" r="L53" connectionId="0">
    <xmlCellPr id="1" xr6:uid="{00000000-0010-0000-DC05-000001000000}" uniqueName="P1080148">
      <xmlPr mapId="1" xpath="/TFI-IZD-POD/IPK-GFI-IZD-POD_1000380/P1080148" xmlDataType="decimal"/>
    </xmlCellPr>
  </singleXmlCell>
  <singleXmlCell id="1574" xr6:uid="{00000000-000C-0000-FFFF-FFFFDD050000}" r="M53" connectionId="0">
    <xmlCellPr id="1" xr6:uid="{00000000-0010-0000-DD05-000001000000}" uniqueName="P1080149">
      <xmlPr mapId="1" xpath="/TFI-IZD-POD/IPK-GFI-IZD-POD_1000380/P1080149" xmlDataType="decimal"/>
    </xmlCellPr>
  </singleXmlCell>
  <singleXmlCell id="1575" xr6:uid="{00000000-000C-0000-FFFF-FFFFDE050000}" r="N53" connectionId="0">
    <xmlCellPr id="1" xr6:uid="{00000000-0010-0000-DE05-000001000000}" uniqueName="P1080150">
      <xmlPr mapId="1" xpath="/TFI-IZD-POD/IPK-GFI-IZD-POD_1000380/P1080150" xmlDataType="decimal"/>
    </xmlCellPr>
  </singleXmlCell>
  <singleXmlCell id="1576" xr6:uid="{00000000-000C-0000-FFFF-FFFFDF050000}" r="O53" connectionId="0">
    <xmlCellPr id="1" xr6:uid="{00000000-0010-0000-DF05-000001000000}" uniqueName="P1080397">
      <xmlPr mapId="1" xpath="/TFI-IZD-POD/IPK-GFI-IZD-POD_1000380/P1080397" xmlDataType="decimal"/>
    </xmlCellPr>
  </singleXmlCell>
  <singleXmlCell id="1577" xr6:uid="{00000000-000C-0000-FFFF-FFFFE0050000}" r="P53" connectionId="0">
    <xmlCellPr id="1" xr6:uid="{00000000-0010-0000-E005-000001000000}" uniqueName="P1082429">
      <xmlPr mapId="1" xpath="/TFI-IZD-POD/IPK-GFI-IZD-POD_1000380/P1082429" xmlDataType="decimal"/>
    </xmlCellPr>
  </singleXmlCell>
  <singleXmlCell id="1578" xr6:uid="{00000000-000C-0000-FFFF-FFFFE1050000}" r="Q53" connectionId="0">
    <xmlCellPr id="1" xr6:uid="{00000000-0010-0000-E105-000001000000}" uniqueName="P1082447">
      <xmlPr mapId="1" xpath="/TFI-IZD-POD/IPK-GFI-IZD-POD_1000380/P1082447" xmlDataType="decimal"/>
    </xmlCellPr>
  </singleXmlCell>
  <singleXmlCell id="1579" xr6:uid="{00000000-000C-0000-FFFF-FFFFE2050000}" r="R53" connectionId="0">
    <xmlCellPr id="1" xr6:uid="{00000000-0010-0000-E205-000001000000}" uniqueName="P1082450">
      <xmlPr mapId="1" xpath="/TFI-IZD-POD/IPK-GFI-IZD-POD_1000380/P1082450" xmlDataType="decimal"/>
    </xmlCellPr>
  </singleXmlCell>
  <singleXmlCell id="1580" xr6:uid="{00000000-000C-0000-FFFF-FFFFE3050000}" r="U53" connectionId="0">
    <xmlCellPr id="1" xr6:uid="{00000000-0010-0000-E305-000001000000}" uniqueName="P1082453">
      <xmlPr mapId="1" xpath="/TFI-IZD-POD/IPK-GFI-IZD-POD_1000380/P1082453" xmlDataType="decimal"/>
    </xmlCellPr>
  </singleXmlCell>
  <singleXmlCell id="1581" xr6:uid="{00000000-000C-0000-FFFF-FFFFE4050000}" r="V53" connectionId="0">
    <xmlCellPr id="1" xr6:uid="{00000000-0010-0000-E405-000001000000}" uniqueName="P1082455">
      <xmlPr mapId="1" xpath="/TFI-IZD-POD/IPK-GFI-IZD-POD_1000380/P1082455" xmlDataType="decimal"/>
    </xmlCellPr>
  </singleXmlCell>
  <singleXmlCell id="1582" xr6:uid="{00000000-000C-0000-FFFF-FFFFE5050000}" r="W53" connectionId="0">
    <xmlCellPr id="1" xr6:uid="{00000000-0010-0000-E505-000001000000}" uniqueName="P1082458">
      <xmlPr mapId="1" xpath="/TFI-IZD-POD/IPK-GFI-IZD-POD_1000380/P1082458" xmlDataType="decimal"/>
    </xmlCellPr>
  </singleXmlCell>
  <singleXmlCell id="1583" xr6:uid="{00000000-000C-0000-FFFF-FFFFE6050000}" r="X53" connectionId="0">
    <xmlCellPr id="1" xr6:uid="{00000000-0010-0000-E605-000001000000}" uniqueName="P1082460">
      <xmlPr mapId="1" xpath="/TFI-IZD-POD/IPK-GFI-IZD-POD_1000380/P1082460" xmlDataType="decimal"/>
    </xmlCellPr>
  </singleXmlCell>
  <singleXmlCell id="1584" xr6:uid="{00000000-000C-0000-FFFF-FFFFE7050000}" r="Y53" connectionId="0">
    <xmlCellPr id="1" xr6:uid="{00000000-0010-0000-E705-000001000000}" uniqueName="P1082461">
      <xmlPr mapId="1" xpath="/TFI-IZD-POD/IPK-GFI-IZD-POD_1000380/P1082461" xmlDataType="decimal"/>
    </xmlCellPr>
  </singleXmlCell>
  <singleXmlCell id="1585" xr6:uid="{00000000-000C-0000-FFFF-FFFFE8050000}" r="H54" connectionId="0">
    <xmlCellPr id="1" xr6:uid="{00000000-0010-0000-E805-000001000000}" uniqueName="P1080398">
      <xmlPr mapId="1" xpath="/TFI-IZD-POD/IPK-GFI-IZD-POD_1000380/P1080398" xmlDataType="decimal"/>
    </xmlCellPr>
  </singleXmlCell>
  <singleXmlCell id="1586" xr6:uid="{00000000-000C-0000-FFFF-FFFFE9050000}" r="I54" connectionId="0">
    <xmlCellPr id="1" xr6:uid="{00000000-0010-0000-E905-000001000000}" uniqueName="P1080399">
      <xmlPr mapId="1" xpath="/TFI-IZD-POD/IPK-GFI-IZD-POD_1000380/P1080399" xmlDataType="decimal"/>
    </xmlCellPr>
  </singleXmlCell>
  <singleXmlCell id="1587" xr6:uid="{00000000-000C-0000-FFFF-FFFFEA050000}" r="J54" connectionId="0">
    <xmlCellPr id="1" xr6:uid="{00000000-0010-0000-EA05-000001000000}" uniqueName="P1080586">
      <xmlPr mapId="1" xpath="/TFI-IZD-POD/IPK-GFI-IZD-POD_1000380/P1080586" xmlDataType="decimal"/>
    </xmlCellPr>
  </singleXmlCell>
  <singleXmlCell id="1588" xr6:uid="{00000000-000C-0000-FFFF-FFFFEB050000}" r="K54" connectionId="0">
    <xmlCellPr id="1" xr6:uid="{00000000-0010-0000-EB05-000001000000}" uniqueName="P1080587">
      <xmlPr mapId="1" xpath="/TFI-IZD-POD/IPK-GFI-IZD-POD_1000380/P1080587" xmlDataType="decimal"/>
    </xmlCellPr>
  </singleXmlCell>
  <singleXmlCell id="1589" xr6:uid="{00000000-000C-0000-FFFF-FFFFEC050000}" r="L54" connectionId="0">
    <xmlCellPr id="1" xr6:uid="{00000000-0010-0000-EC05-000001000000}" uniqueName="P1080588">
      <xmlPr mapId="1" xpath="/TFI-IZD-POD/IPK-GFI-IZD-POD_1000380/P1080588" xmlDataType="decimal"/>
    </xmlCellPr>
  </singleXmlCell>
  <singleXmlCell id="1590" xr6:uid="{00000000-000C-0000-FFFF-FFFFED050000}" r="M54" connectionId="0">
    <xmlCellPr id="1" xr6:uid="{00000000-0010-0000-ED05-000001000000}" uniqueName="P1080589">
      <xmlPr mapId="1" xpath="/TFI-IZD-POD/IPK-GFI-IZD-POD_1000380/P1080589" xmlDataType="decimal"/>
    </xmlCellPr>
  </singleXmlCell>
  <singleXmlCell id="1591" xr6:uid="{00000000-000C-0000-FFFF-FFFFEE050000}" r="N54" connectionId="0">
    <xmlCellPr id="1" xr6:uid="{00000000-0010-0000-EE05-000001000000}" uniqueName="P1080590">
      <xmlPr mapId="1" xpath="/TFI-IZD-POD/IPK-GFI-IZD-POD_1000380/P1080590" xmlDataType="decimal"/>
    </xmlCellPr>
  </singleXmlCell>
  <singleXmlCell id="1592" xr6:uid="{00000000-000C-0000-FFFF-FFFFEF050000}" r="O54" connectionId="0">
    <xmlCellPr id="1" xr6:uid="{00000000-0010-0000-EF05-000001000000}" uniqueName="P1080591">
      <xmlPr mapId="1" xpath="/TFI-IZD-POD/IPK-GFI-IZD-POD_1000380/P1080591" xmlDataType="decimal"/>
    </xmlCellPr>
  </singleXmlCell>
  <singleXmlCell id="1593" xr6:uid="{00000000-000C-0000-FFFF-FFFFF0050000}" r="P54" connectionId="0">
    <xmlCellPr id="1" xr6:uid="{00000000-0010-0000-F005-000001000000}" uniqueName="P1082462">
      <xmlPr mapId="1" xpath="/TFI-IZD-POD/IPK-GFI-IZD-POD_1000380/P1082462" xmlDataType="decimal"/>
    </xmlCellPr>
  </singleXmlCell>
  <singleXmlCell id="1594" xr6:uid="{00000000-000C-0000-FFFF-FFFFF1050000}" r="Q54" connectionId="0">
    <xmlCellPr id="1" xr6:uid="{00000000-0010-0000-F105-000001000000}" uniqueName="P1082430">
      <xmlPr mapId="1" xpath="/TFI-IZD-POD/IPK-GFI-IZD-POD_1000380/P1082430" xmlDataType="decimal"/>
    </xmlCellPr>
  </singleXmlCell>
  <singleXmlCell id="1595" xr6:uid="{00000000-000C-0000-FFFF-FFFFF2050000}" r="R54" connectionId="0">
    <xmlCellPr id="1" xr6:uid="{00000000-0010-0000-F205-000001000000}" uniqueName="P1082463">
      <xmlPr mapId="1" xpath="/TFI-IZD-POD/IPK-GFI-IZD-POD_1000380/P1082463" xmlDataType="decimal"/>
    </xmlCellPr>
  </singleXmlCell>
  <singleXmlCell id="1596" xr6:uid="{00000000-000C-0000-FFFF-FFFFF3050000}" r="U54" connectionId="0">
    <xmlCellPr id="1" xr6:uid="{00000000-0010-0000-F305-000001000000}" uniqueName="P1082464">
      <xmlPr mapId="1" xpath="/TFI-IZD-POD/IPK-GFI-IZD-POD_1000380/P1082464" xmlDataType="decimal"/>
    </xmlCellPr>
  </singleXmlCell>
  <singleXmlCell id="1597" xr6:uid="{00000000-000C-0000-FFFF-FFFFF4050000}" r="V54" connectionId="0">
    <xmlCellPr id="1" xr6:uid="{00000000-0010-0000-F405-000001000000}" uniqueName="P1082465">
      <xmlPr mapId="1" xpath="/TFI-IZD-POD/IPK-GFI-IZD-POD_1000380/P1082465" xmlDataType="decimal"/>
    </xmlCellPr>
  </singleXmlCell>
  <singleXmlCell id="1598" xr6:uid="{00000000-000C-0000-FFFF-FFFFF5050000}" r="W54" connectionId="0">
    <xmlCellPr id="1" xr6:uid="{00000000-0010-0000-F505-000001000000}" uniqueName="P1082466">
      <xmlPr mapId="1" xpath="/TFI-IZD-POD/IPK-GFI-IZD-POD_1000380/P1082466" xmlDataType="decimal"/>
    </xmlCellPr>
  </singleXmlCell>
  <singleXmlCell id="1599" xr6:uid="{00000000-000C-0000-FFFF-FFFFF6050000}" r="X54" connectionId="0">
    <xmlCellPr id="1" xr6:uid="{00000000-0010-0000-F605-000001000000}" uniqueName="P1082467">
      <xmlPr mapId="1" xpath="/TFI-IZD-POD/IPK-GFI-IZD-POD_1000380/P1082467" xmlDataType="decimal"/>
    </xmlCellPr>
  </singleXmlCell>
  <singleXmlCell id="1600" xr6:uid="{00000000-000C-0000-FFFF-FFFFF7050000}" r="Y54" connectionId="0">
    <xmlCellPr id="1" xr6:uid="{00000000-0010-0000-F705-000001000000}" uniqueName="P1082468">
      <xmlPr mapId="1" xpath="/TFI-IZD-POD/IPK-GFI-IZD-POD_1000380/P1082468" xmlDataType="decimal"/>
    </xmlCellPr>
  </singleXmlCell>
  <singleXmlCell id="1601" xr6:uid="{00000000-000C-0000-FFFF-FFFFF8050000}" r="H55" connectionId="0">
    <xmlCellPr id="1" xr6:uid="{00000000-0010-0000-F805-000001000000}" uniqueName="P1080692">
      <xmlPr mapId="1" xpath="/TFI-IZD-POD/IPK-GFI-IZD-POD_1000380/P1080692" xmlDataType="decimal"/>
    </xmlCellPr>
  </singleXmlCell>
  <singleXmlCell id="1602" xr6:uid="{00000000-000C-0000-FFFF-FFFFF9050000}" r="I55" connectionId="0">
    <xmlCellPr id="1" xr6:uid="{00000000-0010-0000-F905-000001000000}" uniqueName="P1080693">
      <xmlPr mapId="1" xpath="/TFI-IZD-POD/IPK-GFI-IZD-POD_1000380/P1080693" xmlDataType="decimal"/>
    </xmlCellPr>
  </singleXmlCell>
  <singleXmlCell id="1603" xr6:uid="{00000000-000C-0000-FFFF-FFFFFA050000}" r="J55" connectionId="0">
    <xmlCellPr id="1" xr6:uid="{00000000-0010-0000-FA05-000001000000}" uniqueName="P1080694">
      <xmlPr mapId="1" xpath="/TFI-IZD-POD/IPK-GFI-IZD-POD_1000380/P1080694" xmlDataType="decimal"/>
    </xmlCellPr>
  </singleXmlCell>
  <singleXmlCell id="1604" xr6:uid="{00000000-000C-0000-FFFF-FFFFFB050000}" r="K55" connectionId="0">
    <xmlCellPr id="1" xr6:uid="{00000000-0010-0000-FB05-000001000000}" uniqueName="P1080779">
      <xmlPr mapId="1" xpath="/TFI-IZD-POD/IPK-GFI-IZD-POD_1000380/P1080779" xmlDataType="decimal"/>
    </xmlCellPr>
  </singleXmlCell>
  <singleXmlCell id="1605" xr6:uid="{00000000-000C-0000-FFFF-FFFFFC050000}" r="L55" connectionId="0">
    <xmlCellPr id="1" xr6:uid="{00000000-0010-0000-FC05-000001000000}" uniqueName="P1080780">
      <xmlPr mapId="1" xpath="/TFI-IZD-POD/IPK-GFI-IZD-POD_1000380/P1080780" xmlDataType="decimal"/>
    </xmlCellPr>
  </singleXmlCell>
  <singleXmlCell id="1606" xr6:uid="{00000000-000C-0000-FFFF-FFFFFD050000}" r="M55" connectionId="0">
    <xmlCellPr id="1" xr6:uid="{00000000-0010-0000-FD05-000001000000}" uniqueName="P1080781">
      <xmlPr mapId="1" xpath="/TFI-IZD-POD/IPK-GFI-IZD-POD_1000380/P1080781" xmlDataType="decimal"/>
    </xmlCellPr>
  </singleXmlCell>
  <singleXmlCell id="1607" xr6:uid="{00000000-000C-0000-FFFF-FFFFFE050000}" r="N55" connectionId="0">
    <xmlCellPr id="1" xr6:uid="{00000000-0010-0000-FE05-000001000000}" uniqueName="P1080782">
      <xmlPr mapId="1" xpath="/TFI-IZD-POD/IPK-GFI-IZD-POD_1000380/P1080782" xmlDataType="decimal"/>
    </xmlCellPr>
  </singleXmlCell>
  <singleXmlCell id="1608" xr6:uid="{00000000-000C-0000-FFFF-FFFFFF050000}" r="O55" connectionId="0">
    <xmlCellPr id="1" xr6:uid="{00000000-0010-0000-FF05-000001000000}" uniqueName="P1080783">
      <xmlPr mapId="1" xpath="/TFI-IZD-POD/IPK-GFI-IZD-POD_1000380/P1080783" xmlDataType="decimal"/>
    </xmlCellPr>
  </singleXmlCell>
  <singleXmlCell id="1609" xr6:uid="{00000000-000C-0000-FFFF-FFFF00060000}" r="P55" connectionId="0">
    <xmlCellPr id="1" xr6:uid="{00000000-0010-0000-0006-000001000000}" uniqueName="P1082469">
      <xmlPr mapId="1" xpath="/TFI-IZD-POD/IPK-GFI-IZD-POD_1000380/P1082469" xmlDataType="decimal"/>
    </xmlCellPr>
  </singleXmlCell>
  <singleXmlCell id="1610" xr6:uid="{00000000-000C-0000-FFFF-FFFF01060000}" r="Q55" connectionId="0">
    <xmlCellPr id="1" xr6:uid="{00000000-0010-0000-0106-000001000000}" uniqueName="P1082470">
      <xmlPr mapId="1" xpath="/TFI-IZD-POD/IPK-GFI-IZD-POD_1000380/P1082470" xmlDataType="decimal"/>
    </xmlCellPr>
  </singleXmlCell>
  <singleXmlCell id="1611" xr6:uid="{00000000-000C-0000-FFFF-FFFF02060000}" r="R55" connectionId="0">
    <xmlCellPr id="1" xr6:uid="{00000000-0010-0000-0206-000001000000}" uniqueName="P1082433">
      <xmlPr mapId="1" xpath="/TFI-IZD-POD/IPK-GFI-IZD-POD_1000380/P1082433" xmlDataType="decimal"/>
    </xmlCellPr>
  </singleXmlCell>
  <singleXmlCell id="1612" xr6:uid="{00000000-000C-0000-FFFF-FFFF03060000}" r="U55" connectionId="0">
    <xmlCellPr id="1" xr6:uid="{00000000-0010-0000-0306-000001000000}" uniqueName="P1082471">
      <xmlPr mapId="1" xpath="/TFI-IZD-POD/IPK-GFI-IZD-POD_1000380/P1082471" xmlDataType="decimal"/>
    </xmlCellPr>
  </singleXmlCell>
  <singleXmlCell id="1613" xr6:uid="{00000000-000C-0000-FFFF-FFFF04060000}" r="V55" connectionId="0">
    <xmlCellPr id="1" xr6:uid="{00000000-0010-0000-0406-000001000000}" uniqueName="P1082472">
      <xmlPr mapId="1" xpath="/TFI-IZD-POD/IPK-GFI-IZD-POD_1000380/P1082472" xmlDataType="decimal"/>
    </xmlCellPr>
  </singleXmlCell>
  <singleXmlCell id="1614" xr6:uid="{00000000-000C-0000-FFFF-FFFF05060000}" r="W55" connectionId="0">
    <xmlCellPr id="1" xr6:uid="{00000000-0010-0000-0506-000001000000}" uniqueName="P1082473">
      <xmlPr mapId="1" xpath="/TFI-IZD-POD/IPK-GFI-IZD-POD_1000380/P1082473" xmlDataType="decimal"/>
    </xmlCellPr>
  </singleXmlCell>
  <singleXmlCell id="1615" xr6:uid="{00000000-000C-0000-FFFF-FFFF06060000}" r="X55" connectionId="0">
    <xmlCellPr id="1" xr6:uid="{00000000-0010-0000-0606-000001000000}" uniqueName="P1082474">
      <xmlPr mapId="1" xpath="/TFI-IZD-POD/IPK-GFI-IZD-POD_1000380/P1082474" xmlDataType="decimal"/>
    </xmlCellPr>
  </singleXmlCell>
  <singleXmlCell id="1616" xr6:uid="{00000000-000C-0000-FFFF-FFFF07060000}" r="Y55" connectionId="0">
    <xmlCellPr id="1" xr6:uid="{00000000-0010-0000-0706-000001000000}" uniqueName="P1082475">
      <xmlPr mapId="1" xpath="/TFI-IZD-POD/IPK-GFI-IZD-POD_1000380/P1082475" xmlDataType="decimal"/>
    </xmlCellPr>
  </singleXmlCell>
  <singleXmlCell id="1617" xr6:uid="{00000000-000C-0000-FFFF-FFFF08060000}" r="H56" connectionId="0">
    <xmlCellPr id="1" xr6:uid="{00000000-0010-0000-0806-000001000000}" uniqueName="P1080784">
      <xmlPr mapId="1" xpath="/TFI-IZD-POD/IPK-GFI-IZD-POD_1000380/P1080784" xmlDataType="decimal"/>
    </xmlCellPr>
  </singleXmlCell>
  <singleXmlCell id="1618" xr6:uid="{00000000-000C-0000-FFFF-FFFF09060000}" r="I56" connectionId="0">
    <xmlCellPr id="1" xr6:uid="{00000000-0010-0000-0906-000001000000}" uniqueName="P1080785">
      <xmlPr mapId="1" xpath="/TFI-IZD-POD/IPK-GFI-IZD-POD_1000380/P1080785" xmlDataType="decimal"/>
    </xmlCellPr>
  </singleXmlCell>
  <singleXmlCell id="1619" xr6:uid="{00000000-000C-0000-FFFF-FFFF0A060000}" r="J56" connectionId="0">
    <xmlCellPr id="1" xr6:uid="{00000000-0010-0000-0A06-000001000000}" uniqueName="P1080786">
      <xmlPr mapId="1" xpath="/TFI-IZD-POD/IPK-GFI-IZD-POD_1000380/P1080786" xmlDataType="decimal"/>
    </xmlCellPr>
  </singleXmlCell>
  <singleXmlCell id="1620" xr6:uid="{00000000-000C-0000-FFFF-FFFF0B060000}" r="K56" connectionId="0">
    <xmlCellPr id="1" xr6:uid="{00000000-0010-0000-0B06-000001000000}" uniqueName="P1081033">
      <xmlPr mapId="1" xpath="/TFI-IZD-POD/IPK-GFI-IZD-POD_1000380/P1081033" xmlDataType="decimal"/>
    </xmlCellPr>
  </singleXmlCell>
  <singleXmlCell id="1621" xr6:uid="{00000000-000C-0000-FFFF-FFFF0C060000}" r="L56" connectionId="0">
    <xmlCellPr id="1" xr6:uid="{00000000-0010-0000-0C06-000001000000}" uniqueName="P1081034">
      <xmlPr mapId="1" xpath="/TFI-IZD-POD/IPK-GFI-IZD-POD_1000380/P1081034" xmlDataType="decimal"/>
    </xmlCellPr>
  </singleXmlCell>
  <singleXmlCell id="1622" xr6:uid="{00000000-000C-0000-FFFF-FFFF0D060000}" r="M56" connectionId="0">
    <xmlCellPr id="1" xr6:uid="{00000000-0010-0000-0D06-000001000000}" uniqueName="P1081035">
      <xmlPr mapId="1" xpath="/TFI-IZD-POD/IPK-GFI-IZD-POD_1000380/P1081035" xmlDataType="decimal"/>
    </xmlCellPr>
  </singleXmlCell>
  <singleXmlCell id="1623" xr6:uid="{00000000-000C-0000-FFFF-FFFF0E060000}" r="N56" connectionId="0">
    <xmlCellPr id="1" xr6:uid="{00000000-0010-0000-0E06-000001000000}" uniqueName="P1081222">
      <xmlPr mapId="1" xpath="/TFI-IZD-POD/IPK-GFI-IZD-POD_1000380/P1081222" xmlDataType="decimal"/>
    </xmlCellPr>
  </singleXmlCell>
  <singleXmlCell id="1624" xr6:uid="{00000000-000C-0000-FFFF-FFFF0F060000}" r="O56" connectionId="0">
    <xmlCellPr id="1" xr6:uid="{00000000-0010-0000-0F06-000001000000}" uniqueName="P1081223">
      <xmlPr mapId="1" xpath="/TFI-IZD-POD/IPK-GFI-IZD-POD_1000380/P1081223" xmlDataType="decimal"/>
    </xmlCellPr>
  </singleXmlCell>
  <singleXmlCell id="1625" xr6:uid="{00000000-000C-0000-FFFF-FFFF10060000}" r="P56" connectionId="0">
    <xmlCellPr id="1" xr6:uid="{00000000-0010-0000-1006-000001000000}" uniqueName="P1082477">
      <xmlPr mapId="1" xpath="/TFI-IZD-POD/IPK-GFI-IZD-POD_1000380/P1082477" xmlDataType="decimal"/>
    </xmlCellPr>
  </singleXmlCell>
  <singleXmlCell id="1626" xr6:uid="{00000000-000C-0000-FFFF-FFFF11060000}" r="Q56" connectionId="0">
    <xmlCellPr id="1" xr6:uid="{00000000-0010-0000-1106-000001000000}" uniqueName="P1082480">
      <xmlPr mapId="1" xpath="/TFI-IZD-POD/IPK-GFI-IZD-POD_1000380/P1082480" xmlDataType="decimal"/>
    </xmlCellPr>
  </singleXmlCell>
  <singleXmlCell id="1627" xr6:uid="{00000000-000C-0000-FFFF-FFFF12060000}" r="R56" connectionId="0">
    <xmlCellPr id="1" xr6:uid="{00000000-0010-0000-1206-000001000000}" uniqueName="P1082482">
      <xmlPr mapId="1" xpath="/TFI-IZD-POD/IPK-GFI-IZD-POD_1000380/P1082482" xmlDataType="decimal"/>
    </xmlCellPr>
  </singleXmlCell>
  <singleXmlCell id="1628" xr6:uid="{00000000-000C-0000-FFFF-FFFF13060000}" r="U56" connectionId="0">
    <xmlCellPr id="1" xr6:uid="{00000000-0010-0000-1306-000001000000}" uniqueName="P1082435">
      <xmlPr mapId="1" xpath="/TFI-IZD-POD/IPK-GFI-IZD-POD_1000380/P1082435" xmlDataType="decimal"/>
    </xmlCellPr>
  </singleXmlCell>
  <singleXmlCell id="1629" xr6:uid="{00000000-000C-0000-FFFF-FFFF14060000}" r="V56" connectionId="0">
    <xmlCellPr id="1" xr6:uid="{00000000-0010-0000-1406-000001000000}" uniqueName="P1082484">
      <xmlPr mapId="1" xpath="/TFI-IZD-POD/IPK-GFI-IZD-POD_1000380/P1082484" xmlDataType="decimal"/>
    </xmlCellPr>
  </singleXmlCell>
  <singleXmlCell id="1630" xr6:uid="{00000000-000C-0000-FFFF-FFFF15060000}" r="W56" connectionId="0">
    <xmlCellPr id="1" xr6:uid="{00000000-0010-0000-1506-000001000000}" uniqueName="P1082487">
      <xmlPr mapId="1" xpath="/TFI-IZD-POD/IPK-GFI-IZD-POD_1000380/P1082487" xmlDataType="decimal"/>
    </xmlCellPr>
  </singleXmlCell>
  <singleXmlCell id="1631" xr6:uid="{00000000-000C-0000-FFFF-FFFF16060000}" r="X56" connectionId="0">
    <xmlCellPr id="1" xr6:uid="{00000000-0010-0000-1606-000001000000}" uniqueName="P1082488">
      <xmlPr mapId="1" xpath="/TFI-IZD-POD/IPK-GFI-IZD-POD_1000380/P1082488" xmlDataType="decimal"/>
    </xmlCellPr>
  </singleXmlCell>
  <singleXmlCell id="1632" xr6:uid="{00000000-000C-0000-FFFF-FFFF17060000}" r="Y56" connectionId="0">
    <xmlCellPr id="1" xr6:uid="{00000000-0010-0000-1706-000001000000}" uniqueName="P1082490">
      <xmlPr mapId="1" xpath="/TFI-IZD-POD/IPK-GFI-IZD-POD_1000380/P1082490" xmlDataType="decimal"/>
    </xmlCellPr>
  </singleXmlCell>
  <singleXmlCell id="1633" xr6:uid="{00000000-000C-0000-FFFF-FFFF18060000}" r="H57" connectionId="0">
    <xmlCellPr id="1" xr6:uid="{00000000-0010-0000-1806-000001000000}" uniqueName="P1081224">
      <xmlPr mapId="1" xpath="/TFI-IZD-POD/IPK-GFI-IZD-POD_1000380/P1081224" xmlDataType="decimal"/>
    </xmlCellPr>
  </singleXmlCell>
  <singleXmlCell id="1634" xr6:uid="{00000000-000C-0000-FFFF-FFFF19060000}" r="I57" connectionId="0">
    <xmlCellPr id="1" xr6:uid="{00000000-0010-0000-1906-000001000000}" uniqueName="P1081225">
      <xmlPr mapId="1" xpath="/TFI-IZD-POD/IPK-GFI-IZD-POD_1000380/P1081225" xmlDataType="decimal"/>
    </xmlCellPr>
  </singleXmlCell>
  <singleXmlCell id="1635" xr6:uid="{00000000-000C-0000-FFFF-FFFF1A060000}" r="J57" connectionId="0">
    <xmlCellPr id="1" xr6:uid="{00000000-0010-0000-1A06-000001000000}" uniqueName="P1081326">
      <xmlPr mapId="1" xpath="/TFI-IZD-POD/IPK-GFI-IZD-POD_1000380/P1081326" xmlDataType="decimal"/>
    </xmlCellPr>
  </singleXmlCell>
  <singleXmlCell id="1636" xr6:uid="{00000000-000C-0000-FFFF-FFFF1B060000}" r="K57" connectionId="0">
    <xmlCellPr id="1" xr6:uid="{00000000-0010-0000-1B06-000001000000}" uniqueName="P1081327">
      <xmlPr mapId="1" xpath="/TFI-IZD-POD/IPK-GFI-IZD-POD_1000380/P1081327" xmlDataType="decimal"/>
    </xmlCellPr>
  </singleXmlCell>
  <singleXmlCell id="1637" xr6:uid="{00000000-000C-0000-FFFF-FFFF1C060000}" r="L57" connectionId="0">
    <xmlCellPr id="1" xr6:uid="{00000000-0010-0000-1C06-000001000000}" uniqueName="P1081328">
      <xmlPr mapId="1" xpath="/TFI-IZD-POD/IPK-GFI-IZD-POD_1000380/P1081328" xmlDataType="decimal"/>
    </xmlCellPr>
  </singleXmlCell>
  <singleXmlCell id="1638" xr6:uid="{00000000-000C-0000-FFFF-FFFF1D060000}" r="M57" connectionId="0">
    <xmlCellPr id="1" xr6:uid="{00000000-0010-0000-1D06-000001000000}" uniqueName="P1081413">
      <xmlPr mapId="1" xpath="/TFI-IZD-POD/IPK-GFI-IZD-POD_1000380/P1081413" xmlDataType="decimal"/>
    </xmlCellPr>
  </singleXmlCell>
  <singleXmlCell id="1639" xr6:uid="{00000000-000C-0000-FFFF-FFFF1E060000}" r="N57" connectionId="0">
    <xmlCellPr id="1" xr6:uid="{00000000-0010-0000-1E06-000001000000}" uniqueName="P1081414">
      <xmlPr mapId="1" xpath="/TFI-IZD-POD/IPK-GFI-IZD-POD_1000380/P1081414" xmlDataType="decimal"/>
    </xmlCellPr>
  </singleXmlCell>
  <singleXmlCell id="1640" xr6:uid="{00000000-000C-0000-FFFF-FFFF1F060000}" r="O57" connectionId="0">
    <xmlCellPr id="1" xr6:uid="{00000000-0010-0000-1F06-000001000000}" uniqueName="P1081415">
      <xmlPr mapId="1" xpath="/TFI-IZD-POD/IPK-GFI-IZD-POD_1000380/P1081415" xmlDataType="decimal"/>
    </xmlCellPr>
  </singleXmlCell>
  <singleXmlCell id="1641" xr6:uid="{00000000-000C-0000-FFFF-FFFF20060000}" r="P57" connectionId="0">
    <xmlCellPr id="1" xr6:uid="{00000000-0010-0000-2006-000001000000}" uniqueName="P1082493">
      <xmlPr mapId="1" xpath="/TFI-IZD-POD/IPK-GFI-IZD-POD_1000380/P1082493" xmlDataType="decimal"/>
    </xmlCellPr>
  </singleXmlCell>
  <singleXmlCell id="1642" xr6:uid="{00000000-000C-0000-FFFF-FFFF21060000}" r="Q57" connectionId="0">
    <xmlCellPr id="1" xr6:uid="{00000000-0010-0000-2106-000001000000}" uniqueName="P1082497">
      <xmlPr mapId="1" xpath="/TFI-IZD-POD/IPK-GFI-IZD-POD_1000380/P1082497" xmlDataType="decimal"/>
    </xmlCellPr>
  </singleXmlCell>
  <singleXmlCell id="1643" xr6:uid="{00000000-000C-0000-FFFF-FFFF22060000}" r="R57" connectionId="0">
    <xmlCellPr id="1" xr6:uid="{00000000-0010-0000-2206-000001000000}" uniqueName="P1082498">
      <xmlPr mapId="1" xpath="/TFI-IZD-POD/IPK-GFI-IZD-POD_1000380/P1082498" xmlDataType="decimal"/>
    </xmlCellPr>
  </singleXmlCell>
  <singleXmlCell id="1644" xr6:uid="{00000000-000C-0000-FFFF-FFFF23060000}" r="U57" connectionId="0">
    <xmlCellPr id="1" xr6:uid="{00000000-0010-0000-2306-000001000000}" uniqueName="P1082501">
      <xmlPr mapId="1" xpath="/TFI-IZD-POD/IPK-GFI-IZD-POD_1000380/P1082501" xmlDataType="decimal"/>
    </xmlCellPr>
  </singleXmlCell>
  <singleXmlCell id="1645" xr6:uid="{00000000-000C-0000-FFFF-FFFF24060000}" r="V57" connectionId="0">
    <xmlCellPr id="1" xr6:uid="{00000000-0010-0000-2406-000001000000}" uniqueName="P1082437">
      <xmlPr mapId="1" xpath="/TFI-IZD-POD/IPK-GFI-IZD-POD_1000380/P1082437" xmlDataType="decimal"/>
    </xmlCellPr>
  </singleXmlCell>
  <singleXmlCell id="1646" xr6:uid="{00000000-000C-0000-FFFF-FFFF25060000}" r="W57" connectionId="0">
    <xmlCellPr id="1" xr6:uid="{00000000-0010-0000-2506-000001000000}" uniqueName="P1082503">
      <xmlPr mapId="1" xpath="/TFI-IZD-POD/IPK-GFI-IZD-POD_1000380/P1082503" xmlDataType="decimal"/>
    </xmlCellPr>
  </singleXmlCell>
  <singleXmlCell id="1647" xr6:uid="{00000000-000C-0000-FFFF-FFFF26060000}" r="X57" connectionId="0">
    <xmlCellPr id="1" xr6:uid="{00000000-0010-0000-2606-000001000000}" uniqueName="P1082505">
      <xmlPr mapId="1" xpath="/TFI-IZD-POD/IPK-GFI-IZD-POD_1000380/P1082505" xmlDataType="decimal"/>
    </xmlCellPr>
  </singleXmlCell>
  <singleXmlCell id="1648" xr6:uid="{00000000-000C-0000-FFFF-FFFF27060000}" r="Y57" connectionId="0">
    <xmlCellPr id="1" xr6:uid="{00000000-0010-0000-2706-000001000000}" uniqueName="P1082507">
      <xmlPr mapId="1" xpath="/TFI-IZD-POD/IPK-GFI-IZD-POD_1000380/P1082507" xmlDataType="decimal"/>
    </xmlCellPr>
  </singleXmlCell>
  <singleXmlCell id="1649" xr6:uid="{00000000-000C-0000-FFFF-FFFF28060000}" r="H59" connectionId="0">
    <xmlCellPr id="1" xr6:uid="{00000000-0010-0000-2806-000001000000}" uniqueName="P1081416">
      <xmlPr mapId="1" xpath="/TFI-IZD-POD/IPK-GFI-IZD-POD_1000380/P1081416" xmlDataType="decimal"/>
    </xmlCellPr>
  </singleXmlCell>
  <singleXmlCell id="1650" xr6:uid="{00000000-000C-0000-FFFF-FFFF29060000}" r="I59" connectionId="0">
    <xmlCellPr id="1" xr6:uid="{00000000-0010-0000-2906-000001000000}" uniqueName="P1081501">
      <xmlPr mapId="1" xpath="/TFI-IZD-POD/IPK-GFI-IZD-POD_1000380/P1081501" xmlDataType="decimal"/>
    </xmlCellPr>
  </singleXmlCell>
  <singleXmlCell id="1651" xr6:uid="{00000000-000C-0000-FFFF-FFFF2A060000}" r="J59" connectionId="0">
    <xmlCellPr id="1" xr6:uid="{00000000-0010-0000-2A06-000001000000}" uniqueName="P1081502">
      <xmlPr mapId="1" xpath="/TFI-IZD-POD/IPK-GFI-IZD-POD_1000380/P1081502" xmlDataType="decimal"/>
    </xmlCellPr>
  </singleXmlCell>
  <singleXmlCell id="1652" xr6:uid="{00000000-000C-0000-FFFF-FFFF2B060000}" r="K59" connectionId="0">
    <xmlCellPr id="1" xr6:uid="{00000000-0010-0000-2B06-000001000000}" uniqueName="P1081503">
      <xmlPr mapId="1" xpath="/TFI-IZD-POD/IPK-GFI-IZD-POD_1000380/P1081503" xmlDataType="decimal"/>
    </xmlCellPr>
  </singleXmlCell>
  <singleXmlCell id="1653" xr6:uid="{00000000-000C-0000-FFFF-FFFF2C060000}" r="L59" connectionId="0">
    <xmlCellPr id="1" xr6:uid="{00000000-0010-0000-2C06-000001000000}" uniqueName="P1081504">
      <xmlPr mapId="1" xpath="/TFI-IZD-POD/IPK-GFI-IZD-POD_1000380/P1081504" xmlDataType="decimal"/>
    </xmlCellPr>
  </singleXmlCell>
  <singleXmlCell id="1654" xr6:uid="{00000000-000C-0000-FFFF-FFFF2D060000}" r="M59" connectionId="0">
    <xmlCellPr id="1" xr6:uid="{00000000-0010-0000-2D06-000001000000}" uniqueName="P1081505">
      <xmlPr mapId="1" xpath="/TFI-IZD-POD/IPK-GFI-IZD-POD_1000380/P1081505" xmlDataType="decimal"/>
    </xmlCellPr>
  </singleXmlCell>
  <singleXmlCell id="1655" xr6:uid="{00000000-000C-0000-FFFF-FFFF2E060000}" r="N59" connectionId="0">
    <xmlCellPr id="1" xr6:uid="{00000000-0010-0000-2E06-000001000000}" uniqueName="P1081506">
      <xmlPr mapId="1" xpath="/TFI-IZD-POD/IPK-GFI-IZD-POD_1000380/P1081506" xmlDataType="decimal"/>
    </xmlCellPr>
  </singleXmlCell>
  <singleXmlCell id="1656" xr6:uid="{00000000-000C-0000-FFFF-FFFF2F060000}" r="O59" connectionId="0">
    <xmlCellPr id="1" xr6:uid="{00000000-0010-0000-2F06-000001000000}" uniqueName="P1081507">
      <xmlPr mapId="1" xpath="/TFI-IZD-POD/IPK-GFI-IZD-POD_1000380/P1081507" xmlDataType="decimal"/>
    </xmlCellPr>
  </singleXmlCell>
  <singleXmlCell id="1657" xr6:uid="{00000000-000C-0000-FFFF-FFFF30060000}" r="P59" connectionId="0">
    <xmlCellPr id="1" xr6:uid="{00000000-0010-0000-3006-000001000000}" uniqueName="P1082510">
      <xmlPr mapId="1" xpath="/TFI-IZD-POD/IPK-GFI-IZD-POD_1000380/P1082510" xmlDataType="decimal"/>
    </xmlCellPr>
  </singleXmlCell>
  <singleXmlCell id="1658" xr6:uid="{00000000-000C-0000-FFFF-FFFF31060000}" r="Q59" connectionId="0">
    <xmlCellPr id="1" xr6:uid="{00000000-0010-0000-3106-000001000000}" uniqueName="P1082512">
      <xmlPr mapId="1" xpath="/TFI-IZD-POD/IPK-GFI-IZD-POD_1000380/P1082512" xmlDataType="decimal"/>
    </xmlCellPr>
  </singleXmlCell>
  <singleXmlCell id="1659" xr6:uid="{00000000-000C-0000-FFFF-FFFF32060000}" r="R59" connectionId="0">
    <xmlCellPr id="1" xr6:uid="{00000000-0010-0000-3206-000001000000}" uniqueName="P1082514">
      <xmlPr mapId="1" xpath="/TFI-IZD-POD/IPK-GFI-IZD-POD_1000380/P1082514" xmlDataType="decimal"/>
    </xmlCellPr>
  </singleXmlCell>
  <singleXmlCell id="1660" xr6:uid="{00000000-000C-0000-FFFF-FFFF33060000}" r="U59" connectionId="0">
    <xmlCellPr id="1" xr6:uid="{00000000-0010-0000-3306-000001000000}" uniqueName="P1082516">
      <xmlPr mapId="1" xpath="/TFI-IZD-POD/IPK-GFI-IZD-POD_1000380/P1082516" xmlDataType="decimal"/>
    </xmlCellPr>
  </singleXmlCell>
  <singleXmlCell id="1661" xr6:uid="{00000000-000C-0000-FFFF-FFFF34060000}" r="V59" connectionId="0">
    <xmlCellPr id="1" xr6:uid="{00000000-0010-0000-3406-000001000000}" uniqueName="P1082519">
      <xmlPr mapId="1" xpath="/TFI-IZD-POD/IPK-GFI-IZD-POD_1000380/P1082519" xmlDataType="decimal"/>
    </xmlCellPr>
  </singleXmlCell>
  <singleXmlCell id="1662" xr6:uid="{00000000-000C-0000-FFFF-FFFF35060000}" r="W59" connectionId="0">
    <xmlCellPr id="1" xr6:uid="{00000000-0010-0000-3506-000001000000}" uniqueName="P1082440">
      <xmlPr mapId="1" xpath="/TFI-IZD-POD/IPK-GFI-IZD-POD_1000380/P1082440" xmlDataType="decimal"/>
    </xmlCellPr>
  </singleXmlCell>
  <singleXmlCell id="1663" xr6:uid="{00000000-000C-0000-FFFF-FFFF36060000}" r="X59" connectionId="0">
    <xmlCellPr id="1" xr6:uid="{00000000-0010-0000-3606-000001000000}" uniqueName="P1082521">
      <xmlPr mapId="1" xpath="/TFI-IZD-POD/IPK-GFI-IZD-POD_1000380/P1082521" xmlDataType="decimal"/>
    </xmlCellPr>
  </singleXmlCell>
  <singleXmlCell id="1664" xr6:uid="{00000000-000C-0000-FFFF-FFFF37060000}" r="Y59" connectionId="0">
    <xmlCellPr id="1" xr6:uid="{00000000-0010-0000-3706-000001000000}" uniqueName="P1082523">
      <xmlPr mapId="1" xpath="/TFI-IZD-POD/IPK-GFI-IZD-POD_1000380/P1082523" xmlDataType="decimal"/>
    </xmlCellPr>
  </singleXmlCell>
  <singleXmlCell id="1665" xr6:uid="{00000000-000C-0000-FFFF-FFFF38060000}" r="H61" connectionId="0">
    <xmlCellPr id="1" xr6:uid="{00000000-0010-0000-3806-000001000000}" uniqueName="P1081508">
      <xmlPr mapId="1" xpath="/TFI-IZD-POD/IPK-GFI-IZD-POD_1000380/P1081508" xmlDataType="decimal"/>
    </xmlCellPr>
  </singleXmlCell>
  <singleXmlCell id="1666" xr6:uid="{00000000-000C-0000-FFFF-FFFF39060000}" r="I61" connectionId="0">
    <xmlCellPr id="1" xr6:uid="{00000000-0010-0000-3906-000001000000}" uniqueName="P1081509">
      <xmlPr mapId="1" xpath="/TFI-IZD-POD/IPK-GFI-IZD-POD_1000380/P1081509" xmlDataType="decimal"/>
    </xmlCellPr>
  </singleXmlCell>
  <singleXmlCell id="1667" xr6:uid="{00000000-000C-0000-FFFF-FFFF3A060000}" r="J61" connectionId="0">
    <xmlCellPr id="1" xr6:uid="{00000000-0010-0000-3A06-000001000000}" uniqueName="P1081510">
      <xmlPr mapId="1" xpath="/TFI-IZD-POD/IPK-GFI-IZD-POD_1000380/P1081510" xmlDataType="decimal"/>
    </xmlCellPr>
  </singleXmlCell>
  <singleXmlCell id="1668" xr6:uid="{00000000-000C-0000-FFFF-FFFF3B060000}" r="K61" connectionId="0">
    <xmlCellPr id="1" xr6:uid="{00000000-0010-0000-3B06-000001000000}" uniqueName="P1081511">
      <xmlPr mapId="1" xpath="/TFI-IZD-POD/IPK-GFI-IZD-POD_1000380/P1081511" xmlDataType="decimal"/>
    </xmlCellPr>
  </singleXmlCell>
  <singleXmlCell id="1669" xr6:uid="{00000000-000C-0000-FFFF-FFFF3C060000}" r="L61" connectionId="0">
    <xmlCellPr id="1" xr6:uid="{00000000-0010-0000-3C06-000001000000}" uniqueName="P1081512">
      <xmlPr mapId="1" xpath="/TFI-IZD-POD/IPK-GFI-IZD-POD_1000380/P1081512" xmlDataType="decimal"/>
    </xmlCellPr>
  </singleXmlCell>
  <singleXmlCell id="1670" xr6:uid="{00000000-000C-0000-FFFF-FFFF3D060000}" r="M61" connectionId="0">
    <xmlCellPr id="1" xr6:uid="{00000000-0010-0000-3D06-000001000000}" uniqueName="P1081513">
      <xmlPr mapId="1" xpath="/TFI-IZD-POD/IPK-GFI-IZD-POD_1000380/P1081513" xmlDataType="decimal"/>
    </xmlCellPr>
  </singleXmlCell>
  <singleXmlCell id="1671" xr6:uid="{00000000-000C-0000-FFFF-FFFF3E060000}" r="N61" connectionId="0">
    <xmlCellPr id="1" xr6:uid="{00000000-0010-0000-3E06-000001000000}" uniqueName="P1081514">
      <xmlPr mapId="1" xpath="/TFI-IZD-POD/IPK-GFI-IZD-POD_1000380/P1081514" xmlDataType="decimal"/>
    </xmlCellPr>
  </singleXmlCell>
  <singleXmlCell id="1672" xr6:uid="{00000000-000C-0000-FFFF-FFFF3F060000}" r="O61" connectionId="0">
    <xmlCellPr id="1" xr6:uid="{00000000-0010-0000-3F06-000001000000}" uniqueName="P1081515">
      <xmlPr mapId="1" xpath="/TFI-IZD-POD/IPK-GFI-IZD-POD_1000380/P1081515" xmlDataType="decimal"/>
    </xmlCellPr>
  </singleXmlCell>
  <singleXmlCell id="1673" xr6:uid="{00000000-000C-0000-FFFF-FFFF40060000}" r="P61" connectionId="0">
    <xmlCellPr id="1" xr6:uid="{00000000-0010-0000-4006-000001000000}" uniqueName="P1082525">
      <xmlPr mapId="1" xpath="/TFI-IZD-POD/IPK-GFI-IZD-POD_1000380/P1082525" xmlDataType="decimal"/>
    </xmlCellPr>
  </singleXmlCell>
  <singleXmlCell id="1674" xr6:uid="{00000000-000C-0000-FFFF-FFFF41060000}" r="Q61" connectionId="0">
    <xmlCellPr id="1" xr6:uid="{00000000-0010-0000-4106-000001000000}" uniqueName="P1082527">
      <xmlPr mapId="1" xpath="/TFI-IZD-POD/IPK-GFI-IZD-POD_1000380/P1082527" xmlDataType="decimal"/>
    </xmlCellPr>
  </singleXmlCell>
  <singleXmlCell id="1675" xr6:uid="{00000000-000C-0000-FFFF-FFFF42060000}" r="R61" connectionId="0">
    <xmlCellPr id="1" xr6:uid="{00000000-0010-0000-4206-000001000000}" uniqueName="P1082528">
      <xmlPr mapId="1" xpath="/TFI-IZD-POD/IPK-GFI-IZD-POD_1000380/P1082528" xmlDataType="decimal"/>
    </xmlCellPr>
  </singleXmlCell>
  <singleXmlCell id="1676" xr6:uid="{00000000-000C-0000-FFFF-FFFF43060000}" r="U61" connectionId="0">
    <xmlCellPr id="1" xr6:uid="{00000000-0010-0000-4306-000001000000}" uniqueName="P1082529">
      <xmlPr mapId="1" xpath="/TFI-IZD-POD/IPK-GFI-IZD-POD_1000380/P1082529" xmlDataType="decimal"/>
    </xmlCellPr>
  </singleXmlCell>
  <singleXmlCell id="1677" xr6:uid="{00000000-000C-0000-FFFF-FFFF44060000}" r="V61" connectionId="0">
    <xmlCellPr id="1" xr6:uid="{00000000-0010-0000-4406-000001000000}" uniqueName="P1082530">
      <xmlPr mapId="1" xpath="/TFI-IZD-POD/IPK-GFI-IZD-POD_1000380/P1082530" xmlDataType="decimal"/>
    </xmlCellPr>
  </singleXmlCell>
  <singleXmlCell id="1678" xr6:uid="{00000000-000C-0000-FFFF-FFFF45060000}" r="W61" connectionId="0">
    <xmlCellPr id="1" xr6:uid="{00000000-0010-0000-4506-000001000000}" uniqueName="P1082532">
      <xmlPr mapId="1" xpath="/TFI-IZD-POD/IPK-GFI-IZD-POD_1000380/P1082532" xmlDataType="decimal"/>
    </xmlCellPr>
  </singleXmlCell>
  <singleXmlCell id="1679" xr6:uid="{00000000-000C-0000-FFFF-FFFF46060000}" r="X61" connectionId="0">
    <xmlCellPr id="1" xr6:uid="{00000000-0010-0000-4606-000001000000}" uniqueName="P1082442">
      <xmlPr mapId="1" xpath="/TFI-IZD-POD/IPK-GFI-IZD-POD_1000380/P1082442" xmlDataType="decimal"/>
    </xmlCellPr>
  </singleXmlCell>
  <singleXmlCell id="1680" xr6:uid="{00000000-000C-0000-FFFF-FFFF47060000}" r="Y61" connectionId="0">
    <xmlCellPr id="1" xr6:uid="{00000000-0010-0000-4706-000001000000}" uniqueName="P1082533">
      <xmlPr mapId="1" xpath="/TFI-IZD-POD/IPK-GFI-IZD-POD_1000380/P1082533" xmlDataType="decimal"/>
    </xmlCellPr>
  </singleXmlCell>
  <singleXmlCell id="1681" xr6:uid="{00000000-000C-0000-FFFF-FFFF48060000}" r="H62" connectionId="0">
    <xmlCellPr id="1" xr6:uid="{00000000-0010-0000-4806-000001000000}" uniqueName="P1081516">
      <xmlPr mapId="1" xpath="/TFI-IZD-POD/IPK-GFI-IZD-POD_1000380/P1081516" xmlDataType="decimal"/>
    </xmlCellPr>
  </singleXmlCell>
  <singleXmlCell id="1682" xr6:uid="{00000000-000C-0000-FFFF-FFFF49060000}" r="I62" connectionId="0">
    <xmlCellPr id="1" xr6:uid="{00000000-0010-0000-4906-000001000000}" uniqueName="P1081517">
      <xmlPr mapId="1" xpath="/TFI-IZD-POD/IPK-GFI-IZD-POD_1000380/P1081517" xmlDataType="decimal"/>
    </xmlCellPr>
  </singleXmlCell>
  <singleXmlCell id="1683" xr6:uid="{00000000-000C-0000-FFFF-FFFF4A060000}" r="J62" connectionId="0">
    <xmlCellPr id="1" xr6:uid="{00000000-0010-0000-4A06-000001000000}" uniqueName="P1081518">
      <xmlPr mapId="1" xpath="/TFI-IZD-POD/IPK-GFI-IZD-POD_1000380/P1081518" xmlDataType="decimal"/>
    </xmlCellPr>
  </singleXmlCell>
  <singleXmlCell id="1684" xr6:uid="{00000000-000C-0000-FFFF-FFFF4B060000}" r="K62" connectionId="0">
    <xmlCellPr id="1" xr6:uid="{00000000-0010-0000-4B06-000001000000}" uniqueName="P1081519">
      <xmlPr mapId="1" xpath="/TFI-IZD-POD/IPK-GFI-IZD-POD_1000380/P1081519" xmlDataType="decimal"/>
    </xmlCellPr>
  </singleXmlCell>
  <singleXmlCell id="1685" xr6:uid="{00000000-000C-0000-FFFF-FFFF4C060000}" r="L62" connectionId="0">
    <xmlCellPr id="1" xr6:uid="{00000000-0010-0000-4C06-000001000000}" uniqueName="P1081520">
      <xmlPr mapId="1" xpath="/TFI-IZD-POD/IPK-GFI-IZD-POD_1000380/P1081520" xmlDataType="decimal"/>
    </xmlCellPr>
  </singleXmlCell>
  <singleXmlCell id="1686" xr6:uid="{00000000-000C-0000-FFFF-FFFF4D060000}" r="M62" connectionId="0">
    <xmlCellPr id="1" xr6:uid="{00000000-0010-0000-4D06-000001000000}" uniqueName="P1081521">
      <xmlPr mapId="1" xpath="/TFI-IZD-POD/IPK-GFI-IZD-POD_1000380/P1081521" xmlDataType="decimal"/>
    </xmlCellPr>
  </singleXmlCell>
  <singleXmlCell id="1687" xr6:uid="{00000000-000C-0000-FFFF-FFFF4E060000}" r="N62" connectionId="0">
    <xmlCellPr id="1" xr6:uid="{00000000-0010-0000-4E06-000001000000}" uniqueName="P1081522">
      <xmlPr mapId="1" xpath="/TFI-IZD-POD/IPK-GFI-IZD-POD_1000380/P1081522" xmlDataType="decimal"/>
    </xmlCellPr>
  </singleXmlCell>
  <singleXmlCell id="1688" xr6:uid="{00000000-000C-0000-FFFF-FFFF4F060000}" r="O62" connectionId="0">
    <xmlCellPr id="1" xr6:uid="{00000000-0010-0000-4F06-000001000000}" uniqueName="P1081523">
      <xmlPr mapId="1" xpath="/TFI-IZD-POD/IPK-GFI-IZD-POD_1000380/P1081523" xmlDataType="decimal"/>
    </xmlCellPr>
  </singleXmlCell>
  <singleXmlCell id="1689" xr6:uid="{00000000-000C-0000-FFFF-FFFF50060000}" r="P62" connectionId="0">
    <xmlCellPr id="1" xr6:uid="{00000000-0010-0000-5006-000001000000}" uniqueName="P1082550">
      <xmlPr mapId="1" xpath="/TFI-IZD-POD/IPK-GFI-IZD-POD_1000380/P1082550" xmlDataType="decimal"/>
    </xmlCellPr>
  </singleXmlCell>
  <singleXmlCell id="1690" xr6:uid="{00000000-000C-0000-FFFF-FFFF51060000}" r="Q62" connectionId="0">
    <xmlCellPr id="1" xr6:uid="{00000000-0010-0000-5106-000001000000}" uniqueName="P1082552">
      <xmlPr mapId="1" xpath="/TFI-IZD-POD/IPK-GFI-IZD-POD_1000380/P1082552" xmlDataType="decimal"/>
    </xmlCellPr>
  </singleXmlCell>
  <singleXmlCell id="1691" xr6:uid="{00000000-000C-0000-FFFF-FFFF52060000}" r="R62" connectionId="0">
    <xmlCellPr id="1" xr6:uid="{00000000-0010-0000-5206-000001000000}" uniqueName="P1082554">
      <xmlPr mapId="1" xpath="/TFI-IZD-POD/IPK-GFI-IZD-POD_1000380/P1082554" xmlDataType="decimal"/>
    </xmlCellPr>
  </singleXmlCell>
  <singleXmlCell id="1692" xr6:uid="{00000000-000C-0000-FFFF-FFFF53060000}" r="U62" connectionId="0">
    <xmlCellPr id="1" xr6:uid="{00000000-0010-0000-5306-000001000000}" uniqueName="P1082558">
      <xmlPr mapId="1" xpath="/TFI-IZD-POD/IPK-GFI-IZD-POD_1000380/P1082558" xmlDataType="decimal"/>
    </xmlCellPr>
  </singleXmlCell>
  <singleXmlCell id="1693" xr6:uid="{00000000-000C-0000-FFFF-FFFF54060000}" r="V62" connectionId="0">
    <xmlCellPr id="1" xr6:uid="{00000000-0010-0000-5406-000001000000}" uniqueName="P1082562">
      <xmlPr mapId="1" xpath="/TFI-IZD-POD/IPK-GFI-IZD-POD_1000380/P1082562" xmlDataType="decimal"/>
    </xmlCellPr>
  </singleXmlCell>
  <singleXmlCell id="1694" xr6:uid="{00000000-000C-0000-FFFF-FFFF55060000}" r="W62" connectionId="0">
    <xmlCellPr id="1" xr6:uid="{00000000-0010-0000-5506-000001000000}" uniqueName="P1082564">
      <xmlPr mapId="1" xpath="/TFI-IZD-POD/IPK-GFI-IZD-POD_1000380/P1082564" xmlDataType="decimal"/>
    </xmlCellPr>
  </singleXmlCell>
  <singleXmlCell id="1695" xr6:uid="{00000000-000C-0000-FFFF-FFFF56060000}" r="X62" connectionId="0">
    <xmlCellPr id="1" xr6:uid="{00000000-0010-0000-5606-000001000000}" uniqueName="P1082566">
      <xmlPr mapId="1" xpath="/TFI-IZD-POD/IPK-GFI-IZD-POD_1000380/P1082566" xmlDataType="decimal"/>
    </xmlCellPr>
  </singleXmlCell>
  <singleXmlCell id="1696" xr6:uid="{00000000-000C-0000-FFFF-FFFF57060000}" r="Y62" connectionId="0">
    <xmlCellPr id="1" xr6:uid="{00000000-0010-0000-5706-000001000000}" uniqueName="P1082445">
      <xmlPr mapId="1" xpath="/TFI-IZD-POD/IPK-GFI-IZD-POD_1000380/P1082445" xmlDataType="decimal"/>
    </xmlCellPr>
  </singleXmlCell>
  <singleXmlCell id="1697" xr6:uid="{00000000-000C-0000-FFFF-FFFF58060000}" r="H63" connectionId="0">
    <xmlCellPr id="1" xr6:uid="{00000000-0010-0000-5806-000001000000}" uniqueName="P1081524">
      <xmlPr mapId="1" xpath="/TFI-IZD-POD/IPK-GFI-IZD-POD_1000380/P1081524" xmlDataType="decimal"/>
    </xmlCellPr>
  </singleXmlCell>
  <singleXmlCell id="1698" xr6:uid="{00000000-000C-0000-FFFF-FFFF59060000}" r="I63" connectionId="0">
    <xmlCellPr id="1" xr6:uid="{00000000-0010-0000-5906-000001000000}" uniqueName="P1081525">
      <xmlPr mapId="1" xpath="/TFI-IZD-POD/IPK-GFI-IZD-POD_1000380/P1081525" xmlDataType="decimal"/>
    </xmlCellPr>
  </singleXmlCell>
  <singleXmlCell id="1699" xr6:uid="{00000000-000C-0000-FFFF-FFFF5A060000}" r="J63" connectionId="0">
    <xmlCellPr id="1" xr6:uid="{00000000-0010-0000-5A06-000001000000}" uniqueName="P1081526">
      <xmlPr mapId="1" xpath="/TFI-IZD-POD/IPK-GFI-IZD-POD_1000380/P1081526" xmlDataType="decimal"/>
    </xmlCellPr>
  </singleXmlCell>
  <singleXmlCell id="1700" xr6:uid="{00000000-000C-0000-FFFF-FFFF5B060000}" r="K63" connectionId="0">
    <xmlCellPr id="1" xr6:uid="{00000000-0010-0000-5B06-000001000000}" uniqueName="P1081527">
      <xmlPr mapId="1" xpath="/TFI-IZD-POD/IPK-GFI-IZD-POD_1000380/P1081527" xmlDataType="decimal"/>
    </xmlCellPr>
  </singleXmlCell>
  <singleXmlCell id="1701" xr6:uid="{00000000-000C-0000-FFFF-FFFF5C060000}" r="L63" connectionId="0">
    <xmlCellPr id="1" xr6:uid="{00000000-0010-0000-5C06-000001000000}" uniqueName="P1081528">
      <xmlPr mapId="1" xpath="/TFI-IZD-POD/IPK-GFI-IZD-POD_1000380/P1081528" xmlDataType="decimal"/>
    </xmlCellPr>
  </singleXmlCell>
  <singleXmlCell id="1702" xr6:uid="{00000000-000C-0000-FFFF-FFFF5D060000}" r="M63" connectionId="0">
    <xmlCellPr id="1" xr6:uid="{00000000-0010-0000-5D06-000001000000}" uniqueName="P1081529">
      <xmlPr mapId="1" xpath="/TFI-IZD-POD/IPK-GFI-IZD-POD_1000380/P1081529" xmlDataType="decimal"/>
    </xmlCellPr>
  </singleXmlCell>
  <singleXmlCell id="1703" xr6:uid="{00000000-000C-0000-FFFF-FFFF5E060000}" r="N63" connectionId="0">
    <xmlCellPr id="1" xr6:uid="{00000000-0010-0000-5E06-000001000000}" uniqueName="P1081530">
      <xmlPr mapId="1" xpath="/TFI-IZD-POD/IPK-GFI-IZD-POD_1000380/P1081530" xmlDataType="decimal"/>
    </xmlCellPr>
  </singleXmlCell>
  <singleXmlCell id="1704" xr6:uid="{00000000-000C-0000-FFFF-FFFF5F060000}" r="O63" connectionId="0">
    <xmlCellPr id="1" xr6:uid="{00000000-0010-0000-5F06-000001000000}" uniqueName="P1081531">
      <xmlPr mapId="1" xpath="/TFI-IZD-POD/IPK-GFI-IZD-POD_1000380/P1081531" xmlDataType="decimal"/>
    </xmlCellPr>
  </singleXmlCell>
  <singleXmlCell id="1705" xr6:uid="{00000000-000C-0000-FFFF-FFFF60060000}" r="P63" connectionId="0">
    <xmlCellPr id="1" xr6:uid="{00000000-0010-0000-6006-000001000000}" uniqueName="P1082568">
      <xmlPr mapId="1" xpath="/TFI-IZD-POD/IPK-GFI-IZD-POD_1000380/P1082568" xmlDataType="decimal"/>
    </xmlCellPr>
  </singleXmlCell>
  <singleXmlCell id="1706" xr6:uid="{00000000-000C-0000-FFFF-FFFF61060000}" r="Q63" connectionId="0">
    <xmlCellPr id="1" xr6:uid="{00000000-0010-0000-6106-000001000000}" uniqueName="P1082570">
      <xmlPr mapId="1" xpath="/TFI-IZD-POD/IPK-GFI-IZD-POD_1000380/P1082570" xmlDataType="decimal"/>
    </xmlCellPr>
  </singleXmlCell>
  <singleXmlCell id="1707" xr6:uid="{00000000-000C-0000-FFFF-FFFF62060000}" r="R63" connectionId="0">
    <xmlCellPr id="1" xr6:uid="{00000000-0010-0000-6206-000001000000}" uniqueName="P1082573">
      <xmlPr mapId="1" xpath="/TFI-IZD-POD/IPK-GFI-IZD-POD_1000380/P1082573" xmlDataType="decimal"/>
    </xmlCellPr>
  </singleXmlCell>
  <singleXmlCell id="1708" xr6:uid="{00000000-000C-0000-FFFF-FFFF63060000}" r="U63" connectionId="0">
    <xmlCellPr id="1" xr6:uid="{00000000-0010-0000-6306-000001000000}" uniqueName="P1082576">
      <xmlPr mapId="1" xpath="/TFI-IZD-POD/IPK-GFI-IZD-POD_1000380/P1082576" xmlDataType="decimal"/>
    </xmlCellPr>
  </singleXmlCell>
  <singleXmlCell id="1709" xr6:uid="{00000000-000C-0000-FFFF-FFFF64060000}" r="V63" connectionId="0">
    <xmlCellPr id="1" xr6:uid="{00000000-0010-0000-6406-000001000000}" uniqueName="P1082578">
      <xmlPr mapId="1" xpath="/TFI-IZD-POD/IPK-GFI-IZD-POD_1000380/P1082578" xmlDataType="decimal"/>
    </xmlCellPr>
  </singleXmlCell>
  <singleXmlCell id="1710" xr6:uid="{00000000-000C-0000-FFFF-FFFF65060000}" r="W63" connectionId="0">
    <xmlCellPr id="1" xr6:uid="{00000000-0010-0000-6506-000001000000}" uniqueName="P1082580">
      <xmlPr mapId="1" xpath="/TFI-IZD-POD/IPK-GFI-IZD-POD_1000380/P1082580" xmlDataType="decimal"/>
    </xmlCellPr>
  </singleXmlCell>
  <singleXmlCell id="1711" xr6:uid="{00000000-000C-0000-FFFF-FFFF66060000}" r="X63" connectionId="0">
    <xmlCellPr id="1" xr6:uid="{00000000-0010-0000-6606-000001000000}" uniqueName="P1082582">
      <xmlPr mapId="1" xpath="/TFI-IZD-POD/IPK-GFI-IZD-POD_1000380/P1082582" xmlDataType="decimal"/>
    </xmlCellPr>
  </singleXmlCell>
  <singleXmlCell id="1712" xr6:uid="{00000000-000C-0000-FFFF-FFFF67060000}" r="Y63" connectionId="0">
    <xmlCellPr id="1" xr6:uid="{00000000-0010-0000-6706-000001000000}" uniqueName="P1082584">
      <xmlPr mapId="1"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2"/>
  <sheetViews>
    <sheetView tabSelected="1" workbookViewId="0">
      <selection activeCell="A2" sqref="A2:J2"/>
    </sheetView>
  </sheetViews>
  <sheetFormatPr defaultColWidth="9.140625" defaultRowHeight="15" x14ac:dyDescent="0.25"/>
  <cols>
    <col min="1" max="1" width="16.42578125" style="66" customWidth="1"/>
    <col min="2" max="8" width="9.140625" style="66"/>
    <col min="9" max="9" width="15.28515625" style="66" customWidth="1"/>
    <col min="10" max="16384" width="9.140625" style="66"/>
  </cols>
  <sheetData>
    <row r="1" spans="1:14" ht="15.75" x14ac:dyDescent="0.25">
      <c r="A1" s="133" t="s">
        <v>0</v>
      </c>
      <c r="B1" s="134"/>
      <c r="C1" s="134"/>
      <c r="D1" s="64"/>
      <c r="E1" s="64"/>
      <c r="F1" s="64"/>
      <c r="G1" s="64"/>
      <c r="H1" s="64"/>
      <c r="I1" s="64"/>
      <c r="J1" s="65"/>
    </row>
    <row r="2" spans="1:14" ht="14.45" customHeight="1" x14ac:dyDescent="0.25">
      <c r="A2" s="135" t="s">
        <v>1</v>
      </c>
      <c r="B2" s="136"/>
      <c r="C2" s="136"/>
      <c r="D2" s="136"/>
      <c r="E2" s="136"/>
      <c r="F2" s="136"/>
      <c r="G2" s="136"/>
      <c r="H2" s="136"/>
      <c r="I2" s="136"/>
      <c r="J2" s="137"/>
      <c r="N2" s="114" t="s">
        <v>393</v>
      </c>
    </row>
    <row r="3" spans="1:14" x14ac:dyDescent="0.25">
      <c r="A3" s="67"/>
      <c r="B3" s="68"/>
      <c r="C3" s="68"/>
      <c r="D3" s="68"/>
      <c r="E3" s="68"/>
      <c r="F3" s="68"/>
      <c r="G3" s="68"/>
      <c r="H3" s="68"/>
      <c r="I3" s="68"/>
      <c r="J3" s="69"/>
      <c r="N3" s="114" t="s">
        <v>394</v>
      </c>
    </row>
    <row r="4" spans="1:14" ht="33.6" customHeight="1" x14ac:dyDescent="0.25">
      <c r="A4" s="138" t="s">
        <v>2</v>
      </c>
      <c r="B4" s="139"/>
      <c r="C4" s="139"/>
      <c r="D4" s="139"/>
      <c r="E4" s="140" t="s">
        <v>524</v>
      </c>
      <c r="F4" s="141"/>
      <c r="G4" s="70" t="s">
        <v>3</v>
      </c>
      <c r="H4" s="140" t="s">
        <v>525</v>
      </c>
      <c r="I4" s="141"/>
      <c r="J4" s="71"/>
      <c r="N4" s="114" t="s">
        <v>395</v>
      </c>
    </row>
    <row r="5" spans="1:14" s="72" customFormat="1" ht="10.15" customHeight="1" x14ac:dyDescent="0.25">
      <c r="A5" s="142"/>
      <c r="B5" s="143"/>
      <c r="C5" s="143"/>
      <c r="D5" s="143"/>
      <c r="E5" s="143"/>
      <c r="F5" s="143"/>
      <c r="G5" s="143"/>
      <c r="H5" s="143"/>
      <c r="I5" s="143"/>
      <c r="J5" s="144"/>
      <c r="N5" s="115" t="s">
        <v>396</v>
      </c>
    </row>
    <row r="6" spans="1:14" ht="20.45" customHeight="1" x14ac:dyDescent="0.25">
      <c r="A6" s="73"/>
      <c r="B6" s="74" t="s">
        <v>4</v>
      </c>
      <c r="C6" s="75"/>
      <c r="D6" s="75"/>
      <c r="E6" s="81">
        <v>2021</v>
      </c>
      <c r="F6" s="76"/>
      <c r="G6" s="70"/>
      <c r="H6" s="76"/>
      <c r="I6" s="77"/>
      <c r="J6" s="78"/>
      <c r="N6" s="114"/>
    </row>
    <row r="7" spans="1:14" s="80" customFormat="1" ht="10.9" customHeight="1" x14ac:dyDescent="0.25">
      <c r="A7" s="73"/>
      <c r="B7" s="75"/>
      <c r="C7" s="75"/>
      <c r="D7" s="75"/>
      <c r="E7" s="79"/>
      <c r="F7" s="79"/>
      <c r="G7" s="70"/>
      <c r="H7" s="76"/>
      <c r="I7" s="77"/>
      <c r="J7" s="78"/>
    </row>
    <row r="8" spans="1:14" ht="20.45" customHeight="1" x14ac:dyDescent="0.25">
      <c r="A8" s="73"/>
      <c r="B8" s="74" t="s">
        <v>5</v>
      </c>
      <c r="C8" s="75"/>
      <c r="D8" s="75"/>
      <c r="E8" s="81" t="s">
        <v>394</v>
      </c>
      <c r="F8" s="76"/>
      <c r="G8" s="70"/>
      <c r="H8" s="76"/>
      <c r="I8" s="77"/>
      <c r="J8" s="78"/>
    </row>
    <row r="9" spans="1:14" s="80" customFormat="1" ht="10.9" customHeight="1" x14ac:dyDescent="0.25">
      <c r="A9" s="73"/>
      <c r="B9" s="75"/>
      <c r="C9" s="75"/>
      <c r="D9" s="75"/>
      <c r="E9" s="79"/>
      <c r="F9" s="79"/>
      <c r="G9" s="70"/>
      <c r="H9" s="79"/>
      <c r="I9" s="82"/>
      <c r="J9" s="78"/>
    </row>
    <row r="10" spans="1:14" ht="37.9" customHeight="1" x14ac:dyDescent="0.25">
      <c r="A10" s="152" t="s">
        <v>6</v>
      </c>
      <c r="B10" s="153"/>
      <c r="C10" s="153"/>
      <c r="D10" s="153"/>
      <c r="E10" s="153"/>
      <c r="F10" s="153"/>
      <c r="G10" s="153"/>
      <c r="H10" s="153"/>
      <c r="I10" s="153"/>
      <c r="J10" s="83"/>
    </row>
    <row r="11" spans="1:14" ht="24.6" customHeight="1" x14ac:dyDescent="0.25">
      <c r="A11" s="154" t="s">
        <v>7</v>
      </c>
      <c r="B11" s="155"/>
      <c r="C11" s="147" t="s">
        <v>504</v>
      </c>
      <c r="D11" s="148"/>
      <c r="E11" s="84"/>
      <c r="F11" s="156" t="s">
        <v>8</v>
      </c>
      <c r="G11" s="146"/>
      <c r="H11" s="157" t="s">
        <v>505</v>
      </c>
      <c r="I11" s="158"/>
      <c r="J11" s="85"/>
    </row>
    <row r="12" spans="1:14" ht="14.45" customHeight="1" x14ac:dyDescent="0.25">
      <c r="A12" s="86"/>
      <c r="B12" s="87"/>
      <c r="C12" s="87"/>
      <c r="D12" s="87"/>
      <c r="E12" s="150"/>
      <c r="F12" s="150"/>
      <c r="G12" s="150"/>
      <c r="H12" s="150"/>
      <c r="I12" s="88"/>
      <c r="J12" s="85"/>
    </row>
    <row r="13" spans="1:14" ht="21" customHeight="1" x14ac:dyDescent="0.25">
      <c r="A13" s="145" t="s">
        <v>9</v>
      </c>
      <c r="B13" s="146"/>
      <c r="C13" s="147" t="s">
        <v>506</v>
      </c>
      <c r="D13" s="148"/>
      <c r="E13" s="149"/>
      <c r="F13" s="150"/>
      <c r="G13" s="150"/>
      <c r="H13" s="150"/>
      <c r="I13" s="88"/>
      <c r="J13" s="85"/>
    </row>
    <row r="14" spans="1:14" ht="10.9" customHeight="1" x14ac:dyDescent="0.25">
      <c r="A14" s="84"/>
      <c r="B14" s="88"/>
      <c r="C14" s="87"/>
      <c r="D14" s="87"/>
      <c r="E14" s="151"/>
      <c r="F14" s="151"/>
      <c r="G14" s="151"/>
      <c r="H14" s="151"/>
      <c r="I14" s="87"/>
      <c r="J14" s="89"/>
    </row>
    <row r="15" spans="1:14" ht="22.9" customHeight="1" x14ac:dyDescent="0.25">
      <c r="A15" s="145" t="s">
        <v>10</v>
      </c>
      <c r="B15" s="146"/>
      <c r="C15" s="147" t="s">
        <v>507</v>
      </c>
      <c r="D15" s="148"/>
      <c r="E15" s="165"/>
      <c r="F15" s="166"/>
      <c r="G15" s="90" t="s">
        <v>11</v>
      </c>
      <c r="H15" s="157" t="s">
        <v>522</v>
      </c>
      <c r="I15" s="158"/>
      <c r="J15" s="91"/>
    </row>
    <row r="16" spans="1:14" ht="10.9" customHeight="1" x14ac:dyDescent="0.25">
      <c r="A16" s="84"/>
      <c r="B16" s="88"/>
      <c r="C16" s="87"/>
      <c r="D16" s="87"/>
      <c r="E16" s="151"/>
      <c r="F16" s="151"/>
      <c r="G16" s="151"/>
      <c r="H16" s="151"/>
      <c r="I16" s="87"/>
      <c r="J16" s="89"/>
    </row>
    <row r="17" spans="1:10" ht="22.9" customHeight="1" x14ac:dyDescent="0.25">
      <c r="A17" s="92"/>
      <c r="B17" s="90" t="s">
        <v>12</v>
      </c>
      <c r="C17" s="147" t="s">
        <v>508</v>
      </c>
      <c r="D17" s="148"/>
      <c r="E17" s="93"/>
      <c r="F17" s="93"/>
      <c r="G17" s="93"/>
      <c r="H17" s="93"/>
      <c r="I17" s="93"/>
      <c r="J17" s="91"/>
    </row>
    <row r="18" spans="1:10" x14ac:dyDescent="0.25">
      <c r="A18" s="159"/>
      <c r="B18" s="160"/>
      <c r="C18" s="151"/>
      <c r="D18" s="151"/>
      <c r="E18" s="151"/>
      <c r="F18" s="151"/>
      <c r="G18" s="151"/>
      <c r="H18" s="151"/>
      <c r="I18" s="87"/>
      <c r="J18" s="89"/>
    </row>
    <row r="19" spans="1:10" x14ac:dyDescent="0.25">
      <c r="A19" s="154" t="s">
        <v>13</v>
      </c>
      <c r="B19" s="161"/>
      <c r="C19" s="162" t="s">
        <v>509</v>
      </c>
      <c r="D19" s="163"/>
      <c r="E19" s="163"/>
      <c r="F19" s="163"/>
      <c r="G19" s="163"/>
      <c r="H19" s="163"/>
      <c r="I19" s="163"/>
      <c r="J19" s="164"/>
    </row>
    <row r="20" spans="1:10" x14ac:dyDescent="0.25">
      <c r="A20" s="86"/>
      <c r="B20" s="87"/>
      <c r="C20" s="94"/>
      <c r="D20" s="87"/>
      <c r="E20" s="151"/>
      <c r="F20" s="151"/>
      <c r="G20" s="151"/>
      <c r="H20" s="151"/>
      <c r="I20" s="87"/>
      <c r="J20" s="89"/>
    </row>
    <row r="21" spans="1:10" x14ac:dyDescent="0.25">
      <c r="A21" s="154" t="s">
        <v>14</v>
      </c>
      <c r="B21" s="161"/>
      <c r="C21" s="157">
        <v>48000</v>
      </c>
      <c r="D21" s="158"/>
      <c r="E21" s="151"/>
      <c r="F21" s="151"/>
      <c r="G21" s="162" t="s">
        <v>510</v>
      </c>
      <c r="H21" s="163"/>
      <c r="I21" s="163"/>
      <c r="J21" s="164"/>
    </row>
    <row r="22" spans="1:10" x14ac:dyDescent="0.25">
      <c r="A22" s="86"/>
      <c r="B22" s="87"/>
      <c r="C22" s="87"/>
      <c r="D22" s="87"/>
      <c r="E22" s="151"/>
      <c r="F22" s="151"/>
      <c r="G22" s="151"/>
      <c r="H22" s="151"/>
      <c r="I22" s="87"/>
      <c r="J22" s="89"/>
    </row>
    <row r="23" spans="1:10" x14ac:dyDescent="0.25">
      <c r="A23" s="154" t="s">
        <v>15</v>
      </c>
      <c r="B23" s="161"/>
      <c r="C23" s="162" t="s">
        <v>511</v>
      </c>
      <c r="D23" s="163"/>
      <c r="E23" s="163"/>
      <c r="F23" s="163"/>
      <c r="G23" s="163"/>
      <c r="H23" s="163"/>
      <c r="I23" s="163"/>
      <c r="J23" s="164"/>
    </row>
    <row r="24" spans="1:10" x14ac:dyDescent="0.25">
      <c r="A24" s="86"/>
      <c r="B24" s="87"/>
      <c r="C24" s="87"/>
      <c r="D24" s="87"/>
      <c r="E24" s="151"/>
      <c r="F24" s="151"/>
      <c r="G24" s="151"/>
      <c r="H24" s="151"/>
      <c r="I24" s="87"/>
      <c r="J24" s="89"/>
    </row>
    <row r="25" spans="1:10" x14ac:dyDescent="0.25">
      <c r="A25" s="154" t="s">
        <v>16</v>
      </c>
      <c r="B25" s="161"/>
      <c r="C25" s="168" t="s">
        <v>512</v>
      </c>
      <c r="D25" s="169"/>
      <c r="E25" s="169"/>
      <c r="F25" s="169"/>
      <c r="G25" s="169"/>
      <c r="H25" s="169"/>
      <c r="I25" s="169"/>
      <c r="J25" s="170"/>
    </row>
    <row r="26" spans="1:10" x14ac:dyDescent="0.25">
      <c r="A26" s="86"/>
      <c r="B26" s="87"/>
      <c r="C26" s="94"/>
      <c r="D26" s="87"/>
      <c r="E26" s="151"/>
      <c r="F26" s="151"/>
      <c r="G26" s="151"/>
      <c r="H26" s="151"/>
      <c r="I26" s="87"/>
      <c r="J26" s="89"/>
    </row>
    <row r="27" spans="1:10" x14ac:dyDescent="0.25">
      <c r="A27" s="154" t="s">
        <v>17</v>
      </c>
      <c r="B27" s="161"/>
      <c r="C27" s="168" t="s">
        <v>513</v>
      </c>
      <c r="D27" s="169"/>
      <c r="E27" s="169"/>
      <c r="F27" s="169"/>
      <c r="G27" s="169"/>
      <c r="H27" s="169"/>
      <c r="I27" s="169"/>
      <c r="J27" s="170"/>
    </row>
    <row r="28" spans="1:10" ht="13.9" customHeight="1" x14ac:dyDescent="0.25">
      <c r="A28" s="86"/>
      <c r="B28" s="87"/>
      <c r="C28" s="94"/>
      <c r="D28" s="87"/>
      <c r="E28" s="151"/>
      <c r="F28" s="151"/>
      <c r="G28" s="151"/>
      <c r="H28" s="151"/>
      <c r="I28" s="87"/>
      <c r="J28" s="89"/>
    </row>
    <row r="29" spans="1:10" ht="22.9" customHeight="1" x14ac:dyDescent="0.25">
      <c r="A29" s="145" t="s">
        <v>18</v>
      </c>
      <c r="B29" s="161"/>
      <c r="C29" s="95">
        <v>3332</v>
      </c>
      <c r="D29" s="96"/>
      <c r="E29" s="167"/>
      <c r="F29" s="167"/>
      <c r="G29" s="167"/>
      <c r="H29" s="167"/>
      <c r="I29" s="97"/>
      <c r="J29" s="98"/>
    </row>
    <row r="30" spans="1:10" x14ac:dyDescent="0.25">
      <c r="A30" s="86"/>
      <c r="B30" s="87"/>
      <c r="C30" s="87"/>
      <c r="D30" s="87"/>
      <c r="E30" s="151"/>
      <c r="F30" s="151"/>
      <c r="G30" s="151"/>
      <c r="H30" s="151"/>
      <c r="I30" s="97"/>
      <c r="J30" s="98"/>
    </row>
    <row r="31" spans="1:10" x14ac:dyDescent="0.25">
      <c r="A31" s="154" t="s">
        <v>19</v>
      </c>
      <c r="B31" s="161"/>
      <c r="C31" s="111" t="s">
        <v>514</v>
      </c>
      <c r="D31" s="171" t="s">
        <v>20</v>
      </c>
      <c r="E31" s="172"/>
      <c r="F31" s="172"/>
      <c r="G31" s="172"/>
      <c r="H31" s="99"/>
      <c r="I31" s="100" t="s">
        <v>21</v>
      </c>
      <c r="J31" s="101" t="s">
        <v>22</v>
      </c>
    </row>
    <row r="32" spans="1:10" x14ac:dyDescent="0.25">
      <c r="A32" s="154"/>
      <c r="B32" s="161"/>
      <c r="C32" s="102"/>
      <c r="D32" s="70"/>
      <c r="E32" s="166"/>
      <c r="F32" s="166"/>
      <c r="G32" s="166"/>
      <c r="H32" s="166"/>
      <c r="I32" s="97"/>
      <c r="J32" s="98"/>
    </row>
    <row r="33" spans="1:10" x14ac:dyDescent="0.25">
      <c r="A33" s="154" t="s">
        <v>23</v>
      </c>
      <c r="B33" s="161"/>
      <c r="C33" s="95" t="s">
        <v>515</v>
      </c>
      <c r="D33" s="171" t="s">
        <v>24</v>
      </c>
      <c r="E33" s="172"/>
      <c r="F33" s="172"/>
      <c r="G33" s="172"/>
      <c r="H33" s="93"/>
      <c r="I33" s="100" t="s">
        <v>25</v>
      </c>
      <c r="J33" s="101" t="s">
        <v>26</v>
      </c>
    </row>
    <row r="34" spans="1:10" x14ac:dyDescent="0.25">
      <c r="A34" s="86"/>
      <c r="B34" s="87"/>
      <c r="C34" s="87"/>
      <c r="D34" s="87"/>
      <c r="E34" s="151"/>
      <c r="F34" s="151"/>
      <c r="G34" s="151"/>
      <c r="H34" s="151"/>
      <c r="I34" s="87"/>
      <c r="J34" s="89"/>
    </row>
    <row r="35" spans="1:10" x14ac:dyDescent="0.25">
      <c r="A35" s="171" t="s">
        <v>27</v>
      </c>
      <c r="B35" s="172"/>
      <c r="C35" s="172"/>
      <c r="D35" s="172"/>
      <c r="E35" s="172" t="s">
        <v>28</v>
      </c>
      <c r="F35" s="172"/>
      <c r="G35" s="172"/>
      <c r="H35" s="172"/>
      <c r="I35" s="172"/>
      <c r="J35" s="103" t="s">
        <v>29</v>
      </c>
    </row>
    <row r="36" spans="1:10" x14ac:dyDescent="0.25">
      <c r="A36" s="86"/>
      <c r="B36" s="87"/>
      <c r="C36" s="87"/>
      <c r="D36" s="87"/>
      <c r="E36" s="151"/>
      <c r="F36" s="151"/>
      <c r="G36" s="151"/>
      <c r="H36" s="151"/>
      <c r="I36" s="87"/>
      <c r="J36" s="98"/>
    </row>
    <row r="37" spans="1:10" x14ac:dyDescent="0.25">
      <c r="A37" s="173"/>
      <c r="B37" s="174"/>
      <c r="C37" s="174"/>
      <c r="D37" s="174"/>
      <c r="E37" s="173"/>
      <c r="F37" s="174"/>
      <c r="G37" s="174"/>
      <c r="H37" s="174"/>
      <c r="I37" s="175"/>
      <c r="J37" s="104"/>
    </row>
    <row r="38" spans="1:10" x14ac:dyDescent="0.25">
      <c r="A38" s="86"/>
      <c r="B38" s="87"/>
      <c r="C38" s="94"/>
      <c r="D38" s="176"/>
      <c r="E38" s="176"/>
      <c r="F38" s="176"/>
      <c r="G38" s="176"/>
      <c r="H38" s="176"/>
      <c r="I38" s="176"/>
      <c r="J38" s="89"/>
    </row>
    <row r="39" spans="1:10" x14ac:dyDescent="0.25">
      <c r="A39" s="173"/>
      <c r="B39" s="174"/>
      <c r="C39" s="174"/>
      <c r="D39" s="175"/>
      <c r="E39" s="173"/>
      <c r="F39" s="174"/>
      <c r="G39" s="174"/>
      <c r="H39" s="174"/>
      <c r="I39" s="175"/>
      <c r="J39" s="95"/>
    </row>
    <row r="40" spans="1:10" x14ac:dyDescent="0.25">
      <c r="A40" s="86"/>
      <c r="B40" s="87"/>
      <c r="C40" s="94"/>
      <c r="D40" s="105"/>
      <c r="E40" s="176"/>
      <c r="F40" s="176"/>
      <c r="G40" s="176"/>
      <c r="H40" s="176"/>
      <c r="I40" s="88"/>
      <c r="J40" s="89"/>
    </row>
    <row r="41" spans="1:10" x14ac:dyDescent="0.25">
      <c r="A41" s="173"/>
      <c r="B41" s="174"/>
      <c r="C41" s="174"/>
      <c r="D41" s="175"/>
      <c r="E41" s="173"/>
      <c r="F41" s="174"/>
      <c r="G41" s="174"/>
      <c r="H41" s="174"/>
      <c r="I41" s="175"/>
      <c r="J41" s="95"/>
    </row>
    <row r="42" spans="1:10" x14ac:dyDescent="0.25">
      <c r="A42" s="86"/>
      <c r="B42" s="87"/>
      <c r="C42" s="94"/>
      <c r="D42" s="105"/>
      <c r="E42" s="176"/>
      <c r="F42" s="176"/>
      <c r="G42" s="176"/>
      <c r="H42" s="176"/>
      <c r="I42" s="88"/>
      <c r="J42" s="89"/>
    </row>
    <row r="43" spans="1:10" x14ac:dyDescent="0.25">
      <c r="A43" s="173"/>
      <c r="B43" s="174"/>
      <c r="C43" s="174"/>
      <c r="D43" s="175"/>
      <c r="E43" s="173"/>
      <c r="F43" s="174"/>
      <c r="G43" s="174"/>
      <c r="H43" s="174"/>
      <c r="I43" s="175"/>
      <c r="J43" s="95"/>
    </row>
    <row r="44" spans="1:10" x14ac:dyDescent="0.25">
      <c r="A44" s="106"/>
      <c r="B44" s="94"/>
      <c r="C44" s="177"/>
      <c r="D44" s="177"/>
      <c r="E44" s="151"/>
      <c r="F44" s="151"/>
      <c r="G44" s="177"/>
      <c r="H44" s="177"/>
      <c r="I44" s="177"/>
      <c r="J44" s="89"/>
    </row>
    <row r="45" spans="1:10" x14ac:dyDescent="0.25">
      <c r="A45" s="173"/>
      <c r="B45" s="174"/>
      <c r="C45" s="174"/>
      <c r="D45" s="175"/>
      <c r="E45" s="173"/>
      <c r="F45" s="174"/>
      <c r="G45" s="174"/>
      <c r="H45" s="174"/>
      <c r="I45" s="175"/>
      <c r="J45" s="95"/>
    </row>
    <row r="46" spans="1:10" x14ac:dyDescent="0.25">
      <c r="A46" s="106"/>
      <c r="B46" s="94"/>
      <c r="C46" s="94"/>
      <c r="D46" s="87"/>
      <c r="E46" s="178"/>
      <c r="F46" s="178"/>
      <c r="G46" s="177"/>
      <c r="H46" s="177"/>
      <c r="I46" s="87"/>
      <c r="J46" s="89"/>
    </row>
    <row r="47" spans="1:10" x14ac:dyDescent="0.25">
      <c r="A47" s="173"/>
      <c r="B47" s="174"/>
      <c r="C47" s="174"/>
      <c r="D47" s="175"/>
      <c r="E47" s="173"/>
      <c r="F47" s="174"/>
      <c r="G47" s="174"/>
      <c r="H47" s="174"/>
      <c r="I47" s="175"/>
      <c r="J47" s="95"/>
    </row>
    <row r="48" spans="1:10" x14ac:dyDescent="0.25">
      <c r="A48" s="106"/>
      <c r="B48" s="94"/>
      <c r="C48" s="94"/>
      <c r="D48" s="87"/>
      <c r="E48" s="151"/>
      <c r="F48" s="151"/>
      <c r="G48" s="177"/>
      <c r="H48" s="177"/>
      <c r="I48" s="87"/>
      <c r="J48" s="107" t="s">
        <v>30</v>
      </c>
    </row>
    <row r="49" spans="1:10" x14ac:dyDescent="0.25">
      <c r="A49" s="106"/>
      <c r="B49" s="94"/>
      <c r="C49" s="94"/>
      <c r="D49" s="87"/>
      <c r="E49" s="151"/>
      <c r="F49" s="151"/>
      <c r="G49" s="177"/>
      <c r="H49" s="177"/>
      <c r="I49" s="87"/>
      <c r="J49" s="107" t="s">
        <v>31</v>
      </c>
    </row>
    <row r="50" spans="1:10" ht="14.45" customHeight="1" x14ac:dyDescent="0.25">
      <c r="A50" s="145" t="s">
        <v>32</v>
      </c>
      <c r="B50" s="156"/>
      <c r="C50" s="157" t="s">
        <v>516</v>
      </c>
      <c r="D50" s="158"/>
      <c r="E50" s="183" t="s">
        <v>33</v>
      </c>
      <c r="F50" s="184"/>
      <c r="G50" s="162"/>
      <c r="H50" s="163"/>
      <c r="I50" s="163"/>
      <c r="J50" s="164"/>
    </row>
    <row r="51" spans="1:10" x14ac:dyDescent="0.25">
      <c r="A51" s="106"/>
      <c r="B51" s="94"/>
      <c r="C51" s="177"/>
      <c r="D51" s="177"/>
      <c r="E51" s="151"/>
      <c r="F51" s="151"/>
      <c r="G51" s="185" t="s">
        <v>34</v>
      </c>
      <c r="H51" s="185"/>
      <c r="I51" s="185"/>
      <c r="J51" s="78"/>
    </row>
    <row r="52" spans="1:10" ht="13.9" customHeight="1" x14ac:dyDescent="0.25">
      <c r="A52" s="145" t="s">
        <v>35</v>
      </c>
      <c r="B52" s="156"/>
      <c r="C52" s="162" t="s">
        <v>517</v>
      </c>
      <c r="D52" s="163"/>
      <c r="E52" s="163"/>
      <c r="F52" s="163"/>
      <c r="G52" s="163"/>
      <c r="H52" s="163"/>
      <c r="I52" s="163"/>
      <c r="J52" s="164"/>
    </row>
    <row r="53" spans="1:10" x14ac:dyDescent="0.25">
      <c r="A53" s="86"/>
      <c r="B53" s="87"/>
      <c r="C53" s="167" t="s">
        <v>36</v>
      </c>
      <c r="D53" s="167"/>
      <c r="E53" s="167"/>
      <c r="F53" s="167"/>
      <c r="G53" s="167"/>
      <c r="H53" s="167"/>
      <c r="I53" s="167"/>
      <c r="J53" s="89"/>
    </row>
    <row r="54" spans="1:10" x14ac:dyDescent="0.25">
      <c r="A54" s="145" t="s">
        <v>37</v>
      </c>
      <c r="B54" s="156"/>
      <c r="C54" s="179" t="s">
        <v>518</v>
      </c>
      <c r="D54" s="180"/>
      <c r="E54" s="181"/>
      <c r="F54" s="151"/>
      <c r="G54" s="151"/>
      <c r="H54" s="172"/>
      <c r="I54" s="172"/>
      <c r="J54" s="182"/>
    </row>
    <row r="55" spans="1:10" x14ac:dyDescent="0.25">
      <c r="A55" s="86"/>
      <c r="B55" s="87"/>
      <c r="C55" s="94"/>
      <c r="D55" s="87"/>
      <c r="E55" s="151"/>
      <c r="F55" s="151"/>
      <c r="G55" s="151"/>
      <c r="H55" s="151"/>
      <c r="I55" s="87"/>
      <c r="J55" s="89"/>
    </row>
    <row r="56" spans="1:10" ht="14.45" customHeight="1" x14ac:dyDescent="0.25">
      <c r="A56" s="145" t="s">
        <v>38</v>
      </c>
      <c r="B56" s="156"/>
      <c r="C56" s="186" t="s">
        <v>519</v>
      </c>
      <c r="D56" s="187"/>
      <c r="E56" s="187"/>
      <c r="F56" s="187"/>
      <c r="G56" s="187"/>
      <c r="H56" s="187"/>
      <c r="I56" s="187"/>
      <c r="J56" s="188"/>
    </row>
    <row r="57" spans="1:10" x14ac:dyDescent="0.25">
      <c r="A57" s="86"/>
      <c r="B57" s="87"/>
      <c r="C57" s="87"/>
      <c r="D57" s="87"/>
      <c r="E57" s="151"/>
      <c r="F57" s="151"/>
      <c r="G57" s="151"/>
      <c r="H57" s="151"/>
      <c r="I57" s="87"/>
      <c r="J57" s="89"/>
    </row>
    <row r="58" spans="1:10" x14ac:dyDescent="0.25">
      <c r="A58" s="145" t="s">
        <v>39</v>
      </c>
      <c r="B58" s="156"/>
      <c r="C58" s="186" t="s">
        <v>520</v>
      </c>
      <c r="D58" s="187"/>
      <c r="E58" s="187"/>
      <c r="F58" s="187"/>
      <c r="G58" s="187"/>
      <c r="H58" s="187"/>
      <c r="I58" s="187"/>
      <c r="J58" s="188"/>
    </row>
    <row r="59" spans="1:10" ht="14.45" customHeight="1" x14ac:dyDescent="0.25">
      <c r="A59" s="86"/>
      <c r="B59" s="87"/>
      <c r="C59" s="189" t="s">
        <v>40</v>
      </c>
      <c r="D59" s="189"/>
      <c r="E59" s="189"/>
      <c r="F59" s="189"/>
      <c r="G59" s="87"/>
      <c r="H59" s="87"/>
      <c r="I59" s="87"/>
      <c r="J59" s="89"/>
    </row>
    <row r="60" spans="1:10" x14ac:dyDescent="0.25">
      <c r="A60" s="145" t="s">
        <v>41</v>
      </c>
      <c r="B60" s="156"/>
      <c r="C60" s="186" t="s">
        <v>521</v>
      </c>
      <c r="D60" s="187"/>
      <c r="E60" s="187"/>
      <c r="F60" s="187"/>
      <c r="G60" s="187"/>
      <c r="H60" s="187"/>
      <c r="I60" s="187"/>
      <c r="J60" s="188"/>
    </row>
    <row r="61" spans="1:10" ht="14.45" customHeight="1" x14ac:dyDescent="0.25">
      <c r="A61" s="108"/>
      <c r="B61" s="109"/>
      <c r="C61" s="190" t="s">
        <v>42</v>
      </c>
      <c r="D61" s="190"/>
      <c r="E61" s="190"/>
      <c r="F61" s="190"/>
      <c r="G61" s="190"/>
      <c r="H61" s="109"/>
      <c r="I61" s="109"/>
      <c r="J61" s="110"/>
    </row>
    <row r="68" ht="27" customHeight="1" x14ac:dyDescent="0.25"/>
    <row r="72" ht="38.450000000000003" customHeight="1" x14ac:dyDescent="0.25"/>
  </sheetData>
  <sheetProtection algorithmName="SHA-512" hashValue="oyA/mri8VYxvJQmwGQVumAIdZqxJX3pPrc00h2STyBIV8N9VmEp/tLex66qti/pC6eP7iy4uhkD6BU3rApTsOg==" saltValue="Q5j1g2GirbQwRPpvPJCijw==" spinCount="100000" sheet="1" objects="1" scenarios="1"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rintOptions horizontalCentered="1" verticalCentered="1"/>
  <pageMargins left="0.70866141732283472" right="0.70866141732283472" top="0.43307086614173229" bottom="0.43307086614173229" header="0.31496062992125984" footer="0.31496062992125984"/>
  <pageSetup paperSize="9" scale="8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view="pageBreakPreview" zoomScaleNormal="100" zoomScaleSheetLayoutView="100" workbookViewId="0">
      <selection sqref="A1:I1"/>
    </sheetView>
  </sheetViews>
  <sheetFormatPr defaultColWidth="8.85546875" defaultRowHeight="12.75" x14ac:dyDescent="0.2"/>
  <cols>
    <col min="1" max="7" width="8.85546875" style="10"/>
    <col min="8" max="9" width="16.140625" style="33" customWidth="1"/>
    <col min="10" max="10" width="10.28515625" style="10" bestFit="1" customWidth="1"/>
    <col min="11" max="16384" width="8.85546875" style="10"/>
  </cols>
  <sheetData>
    <row r="1" spans="1:9" x14ac:dyDescent="0.2">
      <c r="A1" s="194" t="s">
        <v>43</v>
      </c>
      <c r="B1" s="195"/>
      <c r="C1" s="195"/>
      <c r="D1" s="195"/>
      <c r="E1" s="195"/>
      <c r="F1" s="195"/>
      <c r="G1" s="195"/>
      <c r="H1" s="195"/>
      <c r="I1" s="195"/>
    </row>
    <row r="2" spans="1:9" x14ac:dyDescent="0.2">
      <c r="A2" s="196" t="s">
        <v>526</v>
      </c>
      <c r="B2" s="197"/>
      <c r="C2" s="197"/>
      <c r="D2" s="197"/>
      <c r="E2" s="197"/>
      <c r="F2" s="197"/>
      <c r="G2" s="197"/>
      <c r="H2" s="197"/>
      <c r="I2" s="197"/>
    </row>
    <row r="3" spans="1:9" x14ac:dyDescent="0.2">
      <c r="A3" s="198" t="s">
        <v>44</v>
      </c>
      <c r="B3" s="199"/>
      <c r="C3" s="199"/>
      <c r="D3" s="199"/>
      <c r="E3" s="199"/>
      <c r="F3" s="199"/>
      <c r="G3" s="199"/>
      <c r="H3" s="199"/>
      <c r="I3" s="199"/>
    </row>
    <row r="4" spans="1:9" x14ac:dyDescent="0.2">
      <c r="A4" s="200" t="s">
        <v>523</v>
      </c>
      <c r="B4" s="201"/>
      <c r="C4" s="201"/>
      <c r="D4" s="201"/>
      <c r="E4" s="201"/>
      <c r="F4" s="201"/>
      <c r="G4" s="201"/>
      <c r="H4" s="201"/>
      <c r="I4" s="202"/>
    </row>
    <row r="5" spans="1:9" ht="45" x14ac:dyDescent="0.2">
      <c r="A5" s="205" t="s">
        <v>45</v>
      </c>
      <c r="B5" s="206"/>
      <c r="C5" s="206"/>
      <c r="D5" s="206"/>
      <c r="E5" s="206"/>
      <c r="F5" s="206"/>
      <c r="G5" s="11" t="s">
        <v>46</v>
      </c>
      <c r="H5" s="13" t="s">
        <v>47</v>
      </c>
      <c r="I5" s="13" t="s">
        <v>48</v>
      </c>
    </row>
    <row r="6" spans="1:9" x14ac:dyDescent="0.2">
      <c r="A6" s="203">
        <v>1</v>
      </c>
      <c r="B6" s="204"/>
      <c r="C6" s="204"/>
      <c r="D6" s="204"/>
      <c r="E6" s="204"/>
      <c r="F6" s="204"/>
      <c r="G6" s="12">
        <v>2</v>
      </c>
      <c r="H6" s="13">
        <v>3</v>
      </c>
      <c r="I6" s="13">
        <v>4</v>
      </c>
    </row>
    <row r="7" spans="1:9" x14ac:dyDescent="0.2">
      <c r="A7" s="207"/>
      <c r="B7" s="207"/>
      <c r="C7" s="207"/>
      <c r="D7" s="207"/>
      <c r="E7" s="207"/>
      <c r="F7" s="207"/>
      <c r="G7" s="207"/>
      <c r="H7" s="207"/>
      <c r="I7" s="207"/>
    </row>
    <row r="8" spans="1:9" ht="12.75" customHeight="1" x14ac:dyDescent="0.2">
      <c r="A8" s="208" t="s">
        <v>49</v>
      </c>
      <c r="B8" s="208"/>
      <c r="C8" s="208"/>
      <c r="D8" s="208"/>
      <c r="E8" s="208"/>
      <c r="F8" s="208"/>
      <c r="G8" s="14">
        <v>1</v>
      </c>
      <c r="H8" s="31">
        <v>0</v>
      </c>
      <c r="I8" s="128">
        <v>0</v>
      </c>
    </row>
    <row r="9" spans="1:9" ht="12.75" customHeight="1" x14ac:dyDescent="0.2">
      <c r="A9" s="193" t="s">
        <v>50</v>
      </c>
      <c r="B9" s="193"/>
      <c r="C9" s="193"/>
      <c r="D9" s="193"/>
      <c r="E9" s="193"/>
      <c r="F9" s="193"/>
      <c r="G9" s="15">
        <v>2</v>
      </c>
      <c r="H9" s="32">
        <f>H10+H17+H27+H38+H43</f>
        <v>2109444156</v>
      </c>
      <c r="I9" s="32">
        <f>I10+I17+I27+I38+I43</f>
        <v>2100383184</v>
      </c>
    </row>
    <row r="10" spans="1:9" ht="12.75" customHeight="1" x14ac:dyDescent="0.2">
      <c r="A10" s="192" t="s">
        <v>51</v>
      </c>
      <c r="B10" s="192"/>
      <c r="C10" s="192"/>
      <c r="D10" s="192"/>
      <c r="E10" s="192"/>
      <c r="F10" s="192"/>
      <c r="G10" s="15">
        <v>3</v>
      </c>
      <c r="H10" s="32">
        <f>H11+H12+H13+H14+H15+H16</f>
        <v>84120842</v>
      </c>
      <c r="I10" s="32">
        <f>I11+I12+I13+I14+I15+I16</f>
        <v>86013819</v>
      </c>
    </row>
    <row r="11" spans="1:9" ht="12.75" customHeight="1" x14ac:dyDescent="0.2">
      <c r="A11" s="191" t="s">
        <v>503</v>
      </c>
      <c r="B11" s="191"/>
      <c r="C11" s="191"/>
      <c r="D11" s="191"/>
      <c r="E11" s="191"/>
      <c r="F11" s="191"/>
      <c r="G11" s="14">
        <v>4</v>
      </c>
      <c r="H11" s="31">
        <v>0</v>
      </c>
      <c r="I11" s="128">
        <v>0</v>
      </c>
    </row>
    <row r="12" spans="1:9" ht="22.9" customHeight="1" x14ac:dyDescent="0.2">
      <c r="A12" s="191" t="s">
        <v>502</v>
      </c>
      <c r="B12" s="191"/>
      <c r="C12" s="191"/>
      <c r="D12" s="191"/>
      <c r="E12" s="191"/>
      <c r="F12" s="191"/>
      <c r="G12" s="14">
        <v>5</v>
      </c>
      <c r="H12" s="31">
        <v>77035710</v>
      </c>
      <c r="I12" s="128">
        <v>80646641</v>
      </c>
    </row>
    <row r="13" spans="1:9" ht="12.75" customHeight="1" x14ac:dyDescent="0.2">
      <c r="A13" s="191" t="s">
        <v>52</v>
      </c>
      <c r="B13" s="191"/>
      <c r="C13" s="191"/>
      <c r="D13" s="191"/>
      <c r="E13" s="191"/>
      <c r="F13" s="191"/>
      <c r="G13" s="14">
        <v>6</v>
      </c>
      <c r="H13" s="31">
        <v>0</v>
      </c>
      <c r="I13" s="128">
        <v>0</v>
      </c>
    </row>
    <row r="14" spans="1:9" ht="12.75" customHeight="1" x14ac:dyDescent="0.2">
      <c r="A14" s="191" t="s">
        <v>53</v>
      </c>
      <c r="B14" s="191"/>
      <c r="C14" s="191"/>
      <c r="D14" s="191"/>
      <c r="E14" s="191"/>
      <c r="F14" s="191"/>
      <c r="G14" s="14">
        <v>7</v>
      </c>
      <c r="H14" s="31">
        <v>0</v>
      </c>
      <c r="I14" s="128">
        <v>0</v>
      </c>
    </row>
    <row r="15" spans="1:9" ht="12.75" customHeight="1" x14ac:dyDescent="0.2">
      <c r="A15" s="191" t="s">
        <v>54</v>
      </c>
      <c r="B15" s="191"/>
      <c r="C15" s="191"/>
      <c r="D15" s="191"/>
      <c r="E15" s="191"/>
      <c r="F15" s="191"/>
      <c r="G15" s="14">
        <v>8</v>
      </c>
      <c r="H15" s="31">
        <v>7085132</v>
      </c>
      <c r="I15" s="128">
        <v>5367178</v>
      </c>
    </row>
    <row r="16" spans="1:9" ht="12.75" customHeight="1" x14ac:dyDescent="0.2">
      <c r="A16" s="191" t="s">
        <v>55</v>
      </c>
      <c r="B16" s="191"/>
      <c r="C16" s="191"/>
      <c r="D16" s="191"/>
      <c r="E16" s="191"/>
      <c r="F16" s="191"/>
      <c r="G16" s="14">
        <v>9</v>
      </c>
      <c r="H16" s="31">
        <v>0</v>
      </c>
      <c r="I16" s="128">
        <v>0</v>
      </c>
    </row>
    <row r="17" spans="1:9" ht="12.75" customHeight="1" x14ac:dyDescent="0.2">
      <c r="A17" s="192" t="s">
        <v>56</v>
      </c>
      <c r="B17" s="192"/>
      <c r="C17" s="192"/>
      <c r="D17" s="192"/>
      <c r="E17" s="192"/>
      <c r="F17" s="192"/>
      <c r="G17" s="15">
        <v>10</v>
      </c>
      <c r="H17" s="32">
        <f>H18+H19+H20+H21+H22+H23+H24+H25+H26</f>
        <v>954993358</v>
      </c>
      <c r="I17" s="32">
        <f>I18+I19+I20+I21+I22+I23+I24+I25+I26</f>
        <v>941895945</v>
      </c>
    </row>
    <row r="18" spans="1:9" ht="12.75" customHeight="1" x14ac:dyDescent="0.2">
      <c r="A18" s="191" t="s">
        <v>57</v>
      </c>
      <c r="B18" s="191"/>
      <c r="C18" s="191"/>
      <c r="D18" s="191"/>
      <c r="E18" s="191"/>
      <c r="F18" s="191"/>
      <c r="G18" s="14">
        <v>11</v>
      </c>
      <c r="H18" s="128">
        <v>56772221</v>
      </c>
      <c r="I18" s="128">
        <v>56625635</v>
      </c>
    </row>
    <row r="19" spans="1:9" ht="12.75" customHeight="1" x14ac:dyDescent="0.2">
      <c r="A19" s="191" t="s">
        <v>58</v>
      </c>
      <c r="B19" s="191"/>
      <c r="C19" s="191"/>
      <c r="D19" s="191"/>
      <c r="E19" s="191"/>
      <c r="F19" s="191"/>
      <c r="G19" s="14">
        <v>12</v>
      </c>
      <c r="H19" s="128">
        <v>406562637</v>
      </c>
      <c r="I19" s="128">
        <v>390858951</v>
      </c>
    </row>
    <row r="20" spans="1:9" ht="12.75" customHeight="1" x14ac:dyDescent="0.2">
      <c r="A20" s="191" t="s">
        <v>59</v>
      </c>
      <c r="B20" s="191"/>
      <c r="C20" s="191"/>
      <c r="D20" s="191"/>
      <c r="E20" s="191"/>
      <c r="F20" s="191"/>
      <c r="G20" s="14">
        <v>13</v>
      </c>
      <c r="H20" s="128">
        <v>269826853</v>
      </c>
      <c r="I20" s="128">
        <v>272846788</v>
      </c>
    </row>
    <row r="21" spans="1:9" ht="12.75" customHeight="1" x14ac:dyDescent="0.2">
      <c r="A21" s="191" t="s">
        <v>60</v>
      </c>
      <c r="B21" s="191"/>
      <c r="C21" s="191"/>
      <c r="D21" s="191"/>
      <c r="E21" s="191"/>
      <c r="F21" s="191"/>
      <c r="G21" s="14">
        <v>14</v>
      </c>
      <c r="H21" s="128">
        <v>48691871</v>
      </c>
      <c r="I21" s="128">
        <v>48691207</v>
      </c>
    </row>
    <row r="22" spans="1:9" ht="12.75" customHeight="1" x14ac:dyDescent="0.2">
      <c r="A22" s="191" t="s">
        <v>61</v>
      </c>
      <c r="B22" s="191"/>
      <c r="C22" s="191"/>
      <c r="D22" s="191"/>
      <c r="E22" s="191"/>
      <c r="F22" s="191"/>
      <c r="G22" s="14">
        <v>15</v>
      </c>
      <c r="H22" s="128">
        <v>0</v>
      </c>
      <c r="I22" s="128">
        <v>0</v>
      </c>
    </row>
    <row r="23" spans="1:9" ht="12.75" customHeight="1" x14ac:dyDescent="0.2">
      <c r="A23" s="191" t="s">
        <v>62</v>
      </c>
      <c r="B23" s="191"/>
      <c r="C23" s="191"/>
      <c r="D23" s="191"/>
      <c r="E23" s="191"/>
      <c r="F23" s="191"/>
      <c r="G23" s="14">
        <v>16</v>
      </c>
      <c r="H23" s="128">
        <v>913125</v>
      </c>
      <c r="I23" s="128">
        <v>3244422</v>
      </c>
    </row>
    <row r="24" spans="1:9" ht="12.75" customHeight="1" x14ac:dyDescent="0.2">
      <c r="A24" s="191" t="s">
        <v>63</v>
      </c>
      <c r="B24" s="191"/>
      <c r="C24" s="191"/>
      <c r="D24" s="191"/>
      <c r="E24" s="191"/>
      <c r="F24" s="191"/>
      <c r="G24" s="14">
        <v>17</v>
      </c>
      <c r="H24" s="128">
        <v>63171995</v>
      </c>
      <c r="I24" s="128">
        <v>61314610</v>
      </c>
    </row>
    <row r="25" spans="1:9" ht="12.75" customHeight="1" x14ac:dyDescent="0.2">
      <c r="A25" s="191" t="s">
        <v>64</v>
      </c>
      <c r="B25" s="191"/>
      <c r="C25" s="191"/>
      <c r="D25" s="191"/>
      <c r="E25" s="191"/>
      <c r="F25" s="191"/>
      <c r="G25" s="14">
        <v>18</v>
      </c>
      <c r="H25" s="128">
        <v>0</v>
      </c>
      <c r="I25" s="128">
        <v>0</v>
      </c>
    </row>
    <row r="26" spans="1:9" ht="12.75" customHeight="1" x14ac:dyDescent="0.2">
      <c r="A26" s="191" t="s">
        <v>65</v>
      </c>
      <c r="B26" s="191"/>
      <c r="C26" s="191"/>
      <c r="D26" s="191"/>
      <c r="E26" s="191"/>
      <c r="F26" s="191"/>
      <c r="G26" s="14">
        <v>19</v>
      </c>
      <c r="H26" s="128">
        <v>109054656</v>
      </c>
      <c r="I26" s="128">
        <v>108314332</v>
      </c>
    </row>
    <row r="27" spans="1:9" ht="12.75" customHeight="1" x14ac:dyDescent="0.2">
      <c r="A27" s="192" t="s">
        <v>66</v>
      </c>
      <c r="B27" s="192"/>
      <c r="C27" s="192"/>
      <c r="D27" s="192"/>
      <c r="E27" s="192"/>
      <c r="F27" s="192"/>
      <c r="G27" s="15">
        <v>20</v>
      </c>
      <c r="H27" s="32">
        <f>SUM(H28:H37)</f>
        <v>1021940507</v>
      </c>
      <c r="I27" s="32">
        <f>SUM(I28:I37)</f>
        <v>1023289007</v>
      </c>
    </row>
    <row r="28" spans="1:9" ht="12.75" customHeight="1" x14ac:dyDescent="0.2">
      <c r="A28" s="191" t="s">
        <v>67</v>
      </c>
      <c r="B28" s="191"/>
      <c r="C28" s="191"/>
      <c r="D28" s="191"/>
      <c r="E28" s="191"/>
      <c r="F28" s="191"/>
      <c r="G28" s="14">
        <v>21</v>
      </c>
      <c r="H28" s="128">
        <v>984249504</v>
      </c>
      <c r="I28" s="128">
        <v>985975025</v>
      </c>
    </row>
    <row r="29" spans="1:9" ht="12.75" customHeight="1" x14ac:dyDescent="0.2">
      <c r="A29" s="191" t="s">
        <v>68</v>
      </c>
      <c r="B29" s="191"/>
      <c r="C29" s="191"/>
      <c r="D29" s="191"/>
      <c r="E29" s="191"/>
      <c r="F29" s="191"/>
      <c r="G29" s="14">
        <v>22</v>
      </c>
      <c r="H29" s="128">
        <v>0</v>
      </c>
      <c r="I29" s="128">
        <v>0</v>
      </c>
    </row>
    <row r="30" spans="1:9" ht="12.75" customHeight="1" x14ac:dyDescent="0.2">
      <c r="A30" s="191" t="s">
        <v>69</v>
      </c>
      <c r="B30" s="191"/>
      <c r="C30" s="191"/>
      <c r="D30" s="191"/>
      <c r="E30" s="191"/>
      <c r="F30" s="191"/>
      <c r="G30" s="14">
        <v>23</v>
      </c>
      <c r="H30" s="128">
        <v>518838</v>
      </c>
      <c r="I30" s="128">
        <v>345972</v>
      </c>
    </row>
    <row r="31" spans="1:9" ht="24" customHeight="1" x14ac:dyDescent="0.2">
      <c r="A31" s="191" t="s">
        <v>70</v>
      </c>
      <c r="B31" s="191"/>
      <c r="C31" s="191"/>
      <c r="D31" s="191"/>
      <c r="E31" s="191"/>
      <c r="F31" s="191"/>
      <c r="G31" s="14">
        <v>24</v>
      </c>
      <c r="H31" s="128">
        <v>0</v>
      </c>
      <c r="I31" s="128">
        <v>0</v>
      </c>
    </row>
    <row r="32" spans="1:9" ht="23.45" customHeight="1" x14ac:dyDescent="0.2">
      <c r="A32" s="191" t="s">
        <v>71</v>
      </c>
      <c r="B32" s="191"/>
      <c r="C32" s="191"/>
      <c r="D32" s="191"/>
      <c r="E32" s="191"/>
      <c r="F32" s="191"/>
      <c r="G32" s="14">
        <v>25</v>
      </c>
      <c r="H32" s="128">
        <v>0</v>
      </c>
      <c r="I32" s="128">
        <v>0</v>
      </c>
    </row>
    <row r="33" spans="1:9" ht="21.6" customHeight="1" x14ac:dyDescent="0.2">
      <c r="A33" s="191" t="s">
        <v>72</v>
      </c>
      <c r="B33" s="191"/>
      <c r="C33" s="191"/>
      <c r="D33" s="191"/>
      <c r="E33" s="191"/>
      <c r="F33" s="191"/>
      <c r="G33" s="14">
        <v>26</v>
      </c>
      <c r="H33" s="128">
        <v>0</v>
      </c>
      <c r="I33" s="128">
        <v>0</v>
      </c>
    </row>
    <row r="34" spans="1:9" ht="12.75" customHeight="1" x14ac:dyDescent="0.2">
      <c r="A34" s="191" t="s">
        <v>73</v>
      </c>
      <c r="B34" s="191"/>
      <c r="C34" s="191"/>
      <c r="D34" s="191"/>
      <c r="E34" s="191"/>
      <c r="F34" s="191"/>
      <c r="G34" s="14">
        <v>27</v>
      </c>
      <c r="H34" s="128">
        <v>559377</v>
      </c>
      <c r="I34" s="128">
        <v>556790</v>
      </c>
    </row>
    <row r="35" spans="1:9" ht="12.75" customHeight="1" x14ac:dyDescent="0.2">
      <c r="A35" s="191" t="s">
        <v>74</v>
      </c>
      <c r="B35" s="191"/>
      <c r="C35" s="191"/>
      <c r="D35" s="191"/>
      <c r="E35" s="191"/>
      <c r="F35" s="191"/>
      <c r="G35" s="14">
        <v>28</v>
      </c>
      <c r="H35" s="128">
        <v>215245</v>
      </c>
      <c r="I35" s="128">
        <v>13677</v>
      </c>
    </row>
    <row r="36" spans="1:9" ht="12.75" customHeight="1" x14ac:dyDescent="0.2">
      <c r="A36" s="191" t="s">
        <v>75</v>
      </c>
      <c r="B36" s="191"/>
      <c r="C36" s="191"/>
      <c r="D36" s="191"/>
      <c r="E36" s="191"/>
      <c r="F36" s="191"/>
      <c r="G36" s="14">
        <v>29</v>
      </c>
      <c r="H36" s="128">
        <v>0</v>
      </c>
      <c r="I36" s="128">
        <v>0</v>
      </c>
    </row>
    <row r="37" spans="1:9" ht="12.75" customHeight="1" x14ac:dyDescent="0.2">
      <c r="A37" s="191" t="s">
        <v>76</v>
      </c>
      <c r="B37" s="191"/>
      <c r="C37" s="191"/>
      <c r="D37" s="191"/>
      <c r="E37" s="191"/>
      <c r="F37" s="191"/>
      <c r="G37" s="14">
        <v>30</v>
      </c>
      <c r="H37" s="128">
        <v>36397543</v>
      </c>
      <c r="I37" s="128">
        <v>36397543</v>
      </c>
    </row>
    <row r="38" spans="1:9" ht="12.75" customHeight="1" x14ac:dyDescent="0.2">
      <c r="A38" s="192" t="s">
        <v>77</v>
      </c>
      <c r="B38" s="192"/>
      <c r="C38" s="192"/>
      <c r="D38" s="192"/>
      <c r="E38" s="192"/>
      <c r="F38" s="192"/>
      <c r="G38" s="15">
        <v>31</v>
      </c>
      <c r="H38" s="32">
        <f>H39+H40+H41+H42</f>
        <v>0</v>
      </c>
      <c r="I38" s="32">
        <f>I39+I40+I41+I42</f>
        <v>0</v>
      </c>
    </row>
    <row r="39" spans="1:9" ht="12.75" customHeight="1" x14ac:dyDescent="0.2">
      <c r="A39" s="191" t="s">
        <v>78</v>
      </c>
      <c r="B39" s="191"/>
      <c r="C39" s="191"/>
      <c r="D39" s="191"/>
      <c r="E39" s="191"/>
      <c r="F39" s="191"/>
      <c r="G39" s="14">
        <v>32</v>
      </c>
      <c r="H39" s="128">
        <v>0</v>
      </c>
      <c r="I39" s="128">
        <v>0</v>
      </c>
    </row>
    <row r="40" spans="1:9" ht="27" customHeight="1" x14ac:dyDescent="0.2">
      <c r="A40" s="191" t="s">
        <v>79</v>
      </c>
      <c r="B40" s="191"/>
      <c r="C40" s="191"/>
      <c r="D40" s="191"/>
      <c r="E40" s="191"/>
      <c r="F40" s="191"/>
      <c r="G40" s="14">
        <v>33</v>
      </c>
      <c r="H40" s="128">
        <v>0</v>
      </c>
      <c r="I40" s="128">
        <v>0</v>
      </c>
    </row>
    <row r="41" spans="1:9" ht="12.75" customHeight="1" x14ac:dyDescent="0.2">
      <c r="A41" s="191" t="s">
        <v>80</v>
      </c>
      <c r="B41" s="191"/>
      <c r="C41" s="191"/>
      <c r="D41" s="191"/>
      <c r="E41" s="191"/>
      <c r="F41" s="191"/>
      <c r="G41" s="14">
        <v>34</v>
      </c>
      <c r="H41" s="128">
        <v>0</v>
      </c>
      <c r="I41" s="128">
        <v>0</v>
      </c>
    </row>
    <row r="42" spans="1:9" ht="12.75" customHeight="1" x14ac:dyDescent="0.2">
      <c r="A42" s="191" t="s">
        <v>81</v>
      </c>
      <c r="B42" s="191"/>
      <c r="C42" s="191"/>
      <c r="D42" s="191"/>
      <c r="E42" s="191"/>
      <c r="F42" s="191"/>
      <c r="G42" s="14">
        <v>35</v>
      </c>
      <c r="H42" s="128">
        <v>0</v>
      </c>
      <c r="I42" s="128">
        <v>0</v>
      </c>
    </row>
    <row r="43" spans="1:9" ht="12.75" customHeight="1" x14ac:dyDescent="0.2">
      <c r="A43" s="191" t="s">
        <v>82</v>
      </c>
      <c r="B43" s="191"/>
      <c r="C43" s="191"/>
      <c r="D43" s="191"/>
      <c r="E43" s="191"/>
      <c r="F43" s="191"/>
      <c r="G43" s="14">
        <v>36</v>
      </c>
      <c r="H43" s="128">
        <v>48389449</v>
      </c>
      <c r="I43" s="128">
        <v>49184413</v>
      </c>
    </row>
    <row r="44" spans="1:9" ht="12.75" customHeight="1" x14ac:dyDescent="0.2">
      <c r="A44" s="193" t="s">
        <v>83</v>
      </c>
      <c r="B44" s="193"/>
      <c r="C44" s="193"/>
      <c r="D44" s="193"/>
      <c r="E44" s="193"/>
      <c r="F44" s="193"/>
      <c r="G44" s="15">
        <v>37</v>
      </c>
      <c r="H44" s="32">
        <f>H45+H53+H60+H70</f>
        <v>945677885</v>
      </c>
      <c r="I44" s="32">
        <f>I45+I53+I60+I70</f>
        <v>1130212750</v>
      </c>
    </row>
    <row r="45" spans="1:9" ht="12.75" customHeight="1" x14ac:dyDescent="0.2">
      <c r="A45" s="192" t="s">
        <v>84</v>
      </c>
      <c r="B45" s="192"/>
      <c r="C45" s="192"/>
      <c r="D45" s="192"/>
      <c r="E45" s="192"/>
      <c r="F45" s="192"/>
      <c r="G45" s="15">
        <v>38</v>
      </c>
      <c r="H45" s="32">
        <f>SUM(H46:H52)</f>
        <v>458380255</v>
      </c>
      <c r="I45" s="32">
        <f>SUM(I46:I52)</f>
        <v>455791104</v>
      </c>
    </row>
    <row r="46" spans="1:9" ht="12.75" customHeight="1" x14ac:dyDescent="0.2">
      <c r="A46" s="191" t="s">
        <v>85</v>
      </c>
      <c r="B46" s="191"/>
      <c r="C46" s="191"/>
      <c r="D46" s="191"/>
      <c r="E46" s="191"/>
      <c r="F46" s="191"/>
      <c r="G46" s="14">
        <v>39</v>
      </c>
      <c r="H46" s="128">
        <v>139540454</v>
      </c>
      <c r="I46" s="128">
        <v>155553293</v>
      </c>
    </row>
    <row r="47" spans="1:9" ht="12.75" customHeight="1" x14ac:dyDescent="0.2">
      <c r="A47" s="191" t="s">
        <v>86</v>
      </c>
      <c r="B47" s="191"/>
      <c r="C47" s="191"/>
      <c r="D47" s="191"/>
      <c r="E47" s="191"/>
      <c r="F47" s="191"/>
      <c r="G47" s="14">
        <v>40</v>
      </c>
      <c r="H47" s="128">
        <v>25827126</v>
      </c>
      <c r="I47" s="128">
        <v>23513582</v>
      </c>
    </row>
    <row r="48" spans="1:9" ht="12.75" customHeight="1" x14ac:dyDescent="0.2">
      <c r="A48" s="191" t="s">
        <v>87</v>
      </c>
      <c r="B48" s="191"/>
      <c r="C48" s="191"/>
      <c r="D48" s="191"/>
      <c r="E48" s="191"/>
      <c r="F48" s="191"/>
      <c r="G48" s="14">
        <v>41</v>
      </c>
      <c r="H48" s="128">
        <v>191051926</v>
      </c>
      <c r="I48" s="128">
        <v>188241246</v>
      </c>
    </row>
    <row r="49" spans="1:9" ht="12.75" customHeight="1" x14ac:dyDescent="0.2">
      <c r="A49" s="191" t="s">
        <v>88</v>
      </c>
      <c r="B49" s="191"/>
      <c r="C49" s="191"/>
      <c r="D49" s="191"/>
      <c r="E49" s="191"/>
      <c r="F49" s="191"/>
      <c r="G49" s="14">
        <v>42</v>
      </c>
      <c r="H49" s="128">
        <v>100885678</v>
      </c>
      <c r="I49" s="128">
        <v>87407912</v>
      </c>
    </row>
    <row r="50" spans="1:9" ht="12.75" customHeight="1" x14ac:dyDescent="0.2">
      <c r="A50" s="191" t="s">
        <v>89</v>
      </c>
      <c r="B50" s="191"/>
      <c r="C50" s="191"/>
      <c r="D50" s="191"/>
      <c r="E50" s="191"/>
      <c r="F50" s="191"/>
      <c r="G50" s="14">
        <v>43</v>
      </c>
      <c r="H50" s="128">
        <v>0</v>
      </c>
      <c r="I50" s="128">
        <v>0</v>
      </c>
    </row>
    <row r="51" spans="1:9" ht="12.75" customHeight="1" x14ac:dyDescent="0.2">
      <c r="A51" s="191" t="s">
        <v>90</v>
      </c>
      <c r="B51" s="191"/>
      <c r="C51" s="191"/>
      <c r="D51" s="191"/>
      <c r="E51" s="191"/>
      <c r="F51" s="191"/>
      <c r="G51" s="14">
        <v>44</v>
      </c>
      <c r="H51" s="128">
        <v>1075071</v>
      </c>
      <c r="I51" s="128">
        <v>1075071</v>
      </c>
    </row>
    <row r="52" spans="1:9" ht="12.75" customHeight="1" x14ac:dyDescent="0.2">
      <c r="A52" s="191" t="s">
        <v>91</v>
      </c>
      <c r="B52" s="191"/>
      <c r="C52" s="191"/>
      <c r="D52" s="191"/>
      <c r="E52" s="191"/>
      <c r="F52" s="191"/>
      <c r="G52" s="14">
        <v>45</v>
      </c>
      <c r="H52" s="128">
        <v>0</v>
      </c>
      <c r="I52" s="128">
        <v>0</v>
      </c>
    </row>
    <row r="53" spans="1:9" ht="12.75" customHeight="1" x14ac:dyDescent="0.2">
      <c r="A53" s="192" t="s">
        <v>92</v>
      </c>
      <c r="B53" s="192"/>
      <c r="C53" s="192"/>
      <c r="D53" s="192"/>
      <c r="E53" s="192"/>
      <c r="F53" s="192"/>
      <c r="G53" s="15">
        <v>46</v>
      </c>
      <c r="H53" s="32">
        <f>SUM(H54:H59)</f>
        <v>400114748</v>
      </c>
      <c r="I53" s="32">
        <f>SUM(I54:I59)</f>
        <v>515139620</v>
      </c>
    </row>
    <row r="54" spans="1:9" ht="12.75" customHeight="1" x14ac:dyDescent="0.2">
      <c r="A54" s="191" t="s">
        <v>93</v>
      </c>
      <c r="B54" s="191"/>
      <c r="C54" s="191"/>
      <c r="D54" s="191"/>
      <c r="E54" s="191"/>
      <c r="F54" s="191"/>
      <c r="G54" s="14">
        <v>47</v>
      </c>
      <c r="H54" s="128">
        <v>211195172</v>
      </c>
      <c r="I54" s="128">
        <v>293968943</v>
      </c>
    </row>
    <row r="55" spans="1:9" ht="23.45" customHeight="1" x14ac:dyDescent="0.2">
      <c r="A55" s="191" t="s">
        <v>94</v>
      </c>
      <c r="B55" s="191"/>
      <c r="C55" s="191"/>
      <c r="D55" s="191"/>
      <c r="E55" s="191"/>
      <c r="F55" s="191"/>
      <c r="G55" s="14">
        <v>48</v>
      </c>
      <c r="H55" s="128">
        <v>0</v>
      </c>
      <c r="I55" s="128">
        <v>0</v>
      </c>
    </row>
    <row r="56" spans="1:9" ht="12.75" customHeight="1" x14ac:dyDescent="0.2">
      <c r="A56" s="191" t="s">
        <v>95</v>
      </c>
      <c r="B56" s="191"/>
      <c r="C56" s="191"/>
      <c r="D56" s="191"/>
      <c r="E56" s="191"/>
      <c r="F56" s="191"/>
      <c r="G56" s="14">
        <v>49</v>
      </c>
      <c r="H56" s="128">
        <v>186302651</v>
      </c>
      <c r="I56" s="128">
        <v>219150562</v>
      </c>
    </row>
    <row r="57" spans="1:9" ht="12.75" customHeight="1" x14ac:dyDescent="0.2">
      <c r="A57" s="191" t="s">
        <v>96</v>
      </c>
      <c r="B57" s="191"/>
      <c r="C57" s="191"/>
      <c r="D57" s="191"/>
      <c r="E57" s="191"/>
      <c r="F57" s="191"/>
      <c r="G57" s="14">
        <v>50</v>
      </c>
      <c r="H57" s="128">
        <v>627940</v>
      </c>
      <c r="I57" s="128">
        <v>620285</v>
      </c>
    </row>
    <row r="58" spans="1:9" ht="12.75" customHeight="1" x14ac:dyDescent="0.2">
      <c r="A58" s="191" t="s">
        <v>97</v>
      </c>
      <c r="B58" s="191"/>
      <c r="C58" s="191"/>
      <c r="D58" s="191"/>
      <c r="E58" s="191"/>
      <c r="F58" s="191"/>
      <c r="G58" s="14">
        <v>51</v>
      </c>
      <c r="H58" s="128">
        <v>1099159</v>
      </c>
      <c r="I58" s="128">
        <v>1050374</v>
      </c>
    </row>
    <row r="59" spans="1:9" ht="12.75" customHeight="1" x14ac:dyDescent="0.2">
      <c r="A59" s="191" t="s">
        <v>98</v>
      </c>
      <c r="B59" s="191"/>
      <c r="C59" s="191"/>
      <c r="D59" s="191"/>
      <c r="E59" s="191"/>
      <c r="F59" s="191"/>
      <c r="G59" s="14">
        <v>52</v>
      </c>
      <c r="H59" s="128">
        <v>889826</v>
      </c>
      <c r="I59" s="128">
        <v>349456</v>
      </c>
    </row>
    <row r="60" spans="1:9" ht="12.75" customHeight="1" x14ac:dyDescent="0.2">
      <c r="A60" s="192" t="s">
        <v>99</v>
      </c>
      <c r="B60" s="192"/>
      <c r="C60" s="192"/>
      <c r="D60" s="192"/>
      <c r="E60" s="192"/>
      <c r="F60" s="192"/>
      <c r="G60" s="15">
        <v>53</v>
      </c>
      <c r="H60" s="32">
        <f>SUM(H61:H69)</f>
        <v>84901171</v>
      </c>
      <c r="I60" s="32">
        <f>SUM(I61:I69)</f>
        <v>79418565</v>
      </c>
    </row>
    <row r="61" spans="1:9" ht="12.75" customHeight="1" x14ac:dyDescent="0.2">
      <c r="A61" s="191" t="s">
        <v>100</v>
      </c>
      <c r="B61" s="191"/>
      <c r="C61" s="191"/>
      <c r="D61" s="191"/>
      <c r="E61" s="191"/>
      <c r="F61" s="191"/>
      <c r="G61" s="14">
        <v>54</v>
      </c>
      <c r="H61" s="128">
        <v>0</v>
      </c>
      <c r="I61" s="128">
        <v>0</v>
      </c>
    </row>
    <row r="62" spans="1:9" ht="27.6" customHeight="1" x14ac:dyDescent="0.2">
      <c r="A62" s="191" t="s">
        <v>101</v>
      </c>
      <c r="B62" s="191"/>
      <c r="C62" s="191"/>
      <c r="D62" s="191"/>
      <c r="E62" s="191"/>
      <c r="F62" s="191"/>
      <c r="G62" s="14">
        <v>55</v>
      </c>
      <c r="H62" s="128">
        <v>0</v>
      </c>
      <c r="I62" s="128">
        <v>0</v>
      </c>
    </row>
    <row r="63" spans="1:9" ht="12.75" customHeight="1" x14ac:dyDescent="0.2">
      <c r="A63" s="191" t="s">
        <v>102</v>
      </c>
      <c r="B63" s="191"/>
      <c r="C63" s="191"/>
      <c r="D63" s="191"/>
      <c r="E63" s="191"/>
      <c r="F63" s="191"/>
      <c r="G63" s="14">
        <v>56</v>
      </c>
      <c r="H63" s="128">
        <v>79554113</v>
      </c>
      <c r="I63" s="128">
        <v>79397764</v>
      </c>
    </row>
    <row r="64" spans="1:9" ht="25.9" customHeight="1" x14ac:dyDescent="0.2">
      <c r="A64" s="191" t="s">
        <v>103</v>
      </c>
      <c r="B64" s="191"/>
      <c r="C64" s="191"/>
      <c r="D64" s="191"/>
      <c r="E64" s="191"/>
      <c r="F64" s="191"/>
      <c r="G64" s="14">
        <v>57</v>
      </c>
      <c r="H64" s="128">
        <v>0</v>
      </c>
      <c r="I64" s="128">
        <v>0</v>
      </c>
    </row>
    <row r="65" spans="1:9" ht="21.6" customHeight="1" x14ac:dyDescent="0.2">
      <c r="A65" s="191" t="s">
        <v>104</v>
      </c>
      <c r="B65" s="191"/>
      <c r="C65" s="191"/>
      <c r="D65" s="191"/>
      <c r="E65" s="191"/>
      <c r="F65" s="191"/>
      <c r="G65" s="14">
        <v>58</v>
      </c>
      <c r="H65" s="128">
        <v>0</v>
      </c>
      <c r="I65" s="128">
        <v>0</v>
      </c>
    </row>
    <row r="66" spans="1:9" ht="21.6" customHeight="1" x14ac:dyDescent="0.2">
      <c r="A66" s="191" t="s">
        <v>105</v>
      </c>
      <c r="B66" s="191"/>
      <c r="C66" s="191"/>
      <c r="D66" s="191"/>
      <c r="E66" s="191"/>
      <c r="F66" s="191"/>
      <c r="G66" s="14">
        <v>59</v>
      </c>
      <c r="H66" s="128">
        <v>0</v>
      </c>
      <c r="I66" s="128">
        <v>0</v>
      </c>
    </row>
    <row r="67" spans="1:9" ht="12.75" customHeight="1" x14ac:dyDescent="0.2">
      <c r="A67" s="191" t="s">
        <v>106</v>
      </c>
      <c r="B67" s="191"/>
      <c r="C67" s="191"/>
      <c r="D67" s="191"/>
      <c r="E67" s="191"/>
      <c r="F67" s="191"/>
      <c r="G67" s="14">
        <v>60</v>
      </c>
      <c r="H67" s="128">
        <v>48557</v>
      </c>
      <c r="I67" s="128">
        <v>20801</v>
      </c>
    </row>
    <row r="68" spans="1:9" ht="12.75" customHeight="1" x14ac:dyDescent="0.2">
      <c r="A68" s="191" t="s">
        <v>107</v>
      </c>
      <c r="B68" s="191"/>
      <c r="C68" s="191"/>
      <c r="D68" s="191"/>
      <c r="E68" s="191"/>
      <c r="F68" s="191"/>
      <c r="G68" s="14">
        <v>61</v>
      </c>
      <c r="H68" s="128">
        <v>0</v>
      </c>
      <c r="I68" s="128">
        <v>0</v>
      </c>
    </row>
    <row r="69" spans="1:9" ht="12.75" customHeight="1" x14ac:dyDescent="0.2">
      <c r="A69" s="191" t="s">
        <v>108</v>
      </c>
      <c r="B69" s="191"/>
      <c r="C69" s="191"/>
      <c r="D69" s="191"/>
      <c r="E69" s="191"/>
      <c r="F69" s="191"/>
      <c r="G69" s="14">
        <v>62</v>
      </c>
      <c r="H69" s="128">
        <v>5298501</v>
      </c>
      <c r="I69" s="128">
        <v>0</v>
      </c>
    </row>
    <row r="70" spans="1:9" ht="12.75" customHeight="1" x14ac:dyDescent="0.2">
      <c r="A70" s="191" t="s">
        <v>109</v>
      </c>
      <c r="B70" s="191"/>
      <c r="C70" s="191"/>
      <c r="D70" s="191"/>
      <c r="E70" s="191"/>
      <c r="F70" s="191"/>
      <c r="G70" s="14">
        <v>63</v>
      </c>
      <c r="H70" s="128">
        <v>2281711</v>
      </c>
      <c r="I70" s="128">
        <v>79863461</v>
      </c>
    </row>
    <row r="71" spans="1:9" ht="12.75" customHeight="1" x14ac:dyDescent="0.2">
      <c r="A71" s="208" t="s">
        <v>110</v>
      </c>
      <c r="B71" s="208"/>
      <c r="C71" s="208"/>
      <c r="D71" s="208"/>
      <c r="E71" s="208"/>
      <c r="F71" s="208"/>
      <c r="G71" s="14">
        <v>64</v>
      </c>
      <c r="H71" s="128">
        <v>1515113</v>
      </c>
      <c r="I71" s="128">
        <v>1224628</v>
      </c>
    </row>
    <row r="72" spans="1:9" ht="12.75" customHeight="1" x14ac:dyDescent="0.2">
      <c r="A72" s="193" t="s">
        <v>111</v>
      </c>
      <c r="B72" s="193"/>
      <c r="C72" s="193"/>
      <c r="D72" s="193"/>
      <c r="E72" s="193"/>
      <c r="F72" s="193"/>
      <c r="G72" s="15">
        <v>65</v>
      </c>
      <c r="H72" s="32">
        <f>H8+H9+H44+H71</f>
        <v>3056637154</v>
      </c>
      <c r="I72" s="32">
        <f>I8+I9+I44+I71</f>
        <v>3231820562</v>
      </c>
    </row>
    <row r="73" spans="1:9" ht="12.75" customHeight="1" x14ac:dyDescent="0.2">
      <c r="A73" s="208" t="s">
        <v>112</v>
      </c>
      <c r="B73" s="208"/>
      <c r="C73" s="208"/>
      <c r="D73" s="208"/>
      <c r="E73" s="208"/>
      <c r="F73" s="208"/>
      <c r="G73" s="14">
        <v>66</v>
      </c>
      <c r="H73" s="31">
        <v>774845427</v>
      </c>
      <c r="I73" s="128">
        <v>1104717631</v>
      </c>
    </row>
    <row r="74" spans="1:9" x14ac:dyDescent="0.2">
      <c r="A74" s="210" t="s">
        <v>113</v>
      </c>
      <c r="B74" s="211"/>
      <c r="C74" s="211"/>
      <c r="D74" s="211"/>
      <c r="E74" s="211"/>
      <c r="F74" s="211"/>
      <c r="G74" s="211"/>
      <c r="H74" s="211"/>
      <c r="I74" s="211"/>
    </row>
    <row r="75" spans="1:9" ht="12.75" customHeight="1" x14ac:dyDescent="0.2">
      <c r="A75" s="193" t="s">
        <v>114</v>
      </c>
      <c r="B75" s="193"/>
      <c r="C75" s="193"/>
      <c r="D75" s="193"/>
      <c r="E75" s="193"/>
      <c r="F75" s="193"/>
      <c r="G75" s="15">
        <v>67</v>
      </c>
      <c r="H75" s="32">
        <f>H76+H77+H78+H84+H85+H91+H94+H97</f>
        <v>2411871994</v>
      </c>
      <c r="I75" s="32">
        <f>I76+I77+I78+I84+I85+I91+I94+I97</f>
        <v>2515706545</v>
      </c>
    </row>
    <row r="76" spans="1:9" ht="12.75" customHeight="1" x14ac:dyDescent="0.2">
      <c r="A76" s="191" t="s">
        <v>115</v>
      </c>
      <c r="B76" s="191"/>
      <c r="C76" s="191"/>
      <c r="D76" s="191"/>
      <c r="E76" s="191"/>
      <c r="F76" s="191"/>
      <c r="G76" s="14">
        <v>68</v>
      </c>
      <c r="H76" s="128">
        <v>1566400660</v>
      </c>
      <c r="I76" s="128">
        <v>1566400660</v>
      </c>
    </row>
    <row r="77" spans="1:9" ht="12.75" customHeight="1" x14ac:dyDescent="0.2">
      <c r="A77" s="191" t="s">
        <v>116</v>
      </c>
      <c r="B77" s="191"/>
      <c r="C77" s="191"/>
      <c r="D77" s="191"/>
      <c r="E77" s="191"/>
      <c r="F77" s="191"/>
      <c r="G77" s="14">
        <v>69</v>
      </c>
      <c r="H77" s="128">
        <v>182874937</v>
      </c>
      <c r="I77" s="128">
        <v>186624386</v>
      </c>
    </row>
    <row r="78" spans="1:9" ht="12.75" customHeight="1" x14ac:dyDescent="0.2">
      <c r="A78" s="192" t="s">
        <v>117</v>
      </c>
      <c r="B78" s="192"/>
      <c r="C78" s="192"/>
      <c r="D78" s="192"/>
      <c r="E78" s="192"/>
      <c r="F78" s="192"/>
      <c r="G78" s="15">
        <v>70</v>
      </c>
      <c r="H78" s="32">
        <f>SUM(H79:H83)</f>
        <v>462744642</v>
      </c>
      <c r="I78" s="32">
        <f>SUM(I79:I83)</f>
        <v>599004376</v>
      </c>
    </row>
    <row r="79" spans="1:9" ht="12.75" customHeight="1" x14ac:dyDescent="0.2">
      <c r="A79" s="191" t="s">
        <v>118</v>
      </c>
      <c r="B79" s="191"/>
      <c r="C79" s="191"/>
      <c r="D79" s="191"/>
      <c r="E79" s="191"/>
      <c r="F79" s="191"/>
      <c r="G79" s="14">
        <v>71</v>
      </c>
      <c r="H79" s="128">
        <v>43863988</v>
      </c>
      <c r="I79" s="128">
        <v>53555590</v>
      </c>
    </row>
    <row r="80" spans="1:9" ht="12.75" customHeight="1" x14ac:dyDescent="0.2">
      <c r="A80" s="191" t="s">
        <v>119</v>
      </c>
      <c r="B80" s="191"/>
      <c r="C80" s="191"/>
      <c r="D80" s="191"/>
      <c r="E80" s="191"/>
      <c r="F80" s="191"/>
      <c r="G80" s="14">
        <v>72</v>
      </c>
      <c r="H80" s="128">
        <v>147604502</v>
      </c>
      <c r="I80" s="128">
        <v>147604502</v>
      </c>
    </row>
    <row r="81" spans="1:9" ht="12.75" customHeight="1" x14ac:dyDescent="0.2">
      <c r="A81" s="191" t="s">
        <v>120</v>
      </c>
      <c r="B81" s="191"/>
      <c r="C81" s="191"/>
      <c r="D81" s="191"/>
      <c r="E81" s="191"/>
      <c r="F81" s="191"/>
      <c r="G81" s="14">
        <v>73</v>
      </c>
      <c r="H81" s="128">
        <v>-47568237</v>
      </c>
      <c r="I81" s="128">
        <v>-41060512</v>
      </c>
    </row>
    <row r="82" spans="1:9" ht="12.75" customHeight="1" x14ac:dyDescent="0.2">
      <c r="A82" s="191" t="s">
        <v>121</v>
      </c>
      <c r="B82" s="191"/>
      <c r="C82" s="191"/>
      <c r="D82" s="191"/>
      <c r="E82" s="191"/>
      <c r="F82" s="191"/>
      <c r="G82" s="14">
        <v>74</v>
      </c>
      <c r="H82" s="128">
        <v>0</v>
      </c>
      <c r="I82" s="128">
        <v>0</v>
      </c>
    </row>
    <row r="83" spans="1:9" ht="12.75" customHeight="1" x14ac:dyDescent="0.2">
      <c r="A83" s="191" t="s">
        <v>122</v>
      </c>
      <c r="B83" s="191"/>
      <c r="C83" s="191"/>
      <c r="D83" s="191"/>
      <c r="E83" s="191"/>
      <c r="F83" s="191"/>
      <c r="G83" s="14">
        <v>75</v>
      </c>
      <c r="H83" s="128">
        <v>318844389</v>
      </c>
      <c r="I83" s="128">
        <v>438904796</v>
      </c>
    </row>
    <row r="84" spans="1:9" ht="12.75" customHeight="1" x14ac:dyDescent="0.2">
      <c r="A84" s="209" t="s">
        <v>123</v>
      </c>
      <c r="B84" s="209"/>
      <c r="C84" s="209"/>
      <c r="D84" s="209"/>
      <c r="E84" s="209"/>
      <c r="F84" s="209"/>
      <c r="G84" s="112">
        <v>76</v>
      </c>
      <c r="H84" s="113">
        <v>0</v>
      </c>
      <c r="I84" s="128">
        <v>0</v>
      </c>
    </row>
    <row r="85" spans="1:9" ht="12.75" customHeight="1" x14ac:dyDescent="0.2">
      <c r="A85" s="192" t="s">
        <v>397</v>
      </c>
      <c r="B85" s="192"/>
      <c r="C85" s="192"/>
      <c r="D85" s="192"/>
      <c r="E85" s="192"/>
      <c r="F85" s="192"/>
      <c r="G85" s="15">
        <v>77</v>
      </c>
      <c r="H85" s="32">
        <f>H86+H87+H88+H89+H90</f>
        <v>0</v>
      </c>
      <c r="I85" s="32">
        <f>I86+I87+I88+I89+I90</f>
        <v>0</v>
      </c>
    </row>
    <row r="86" spans="1:9" ht="25.5" customHeight="1" x14ac:dyDescent="0.2">
      <c r="A86" s="191" t="s">
        <v>398</v>
      </c>
      <c r="B86" s="191"/>
      <c r="C86" s="191"/>
      <c r="D86" s="191"/>
      <c r="E86" s="191"/>
      <c r="F86" s="191"/>
      <c r="G86" s="14">
        <v>78</v>
      </c>
      <c r="H86" s="128">
        <v>0</v>
      </c>
      <c r="I86" s="128">
        <v>0</v>
      </c>
    </row>
    <row r="87" spans="1:9" ht="12.75" customHeight="1" x14ac:dyDescent="0.2">
      <c r="A87" s="191" t="s">
        <v>124</v>
      </c>
      <c r="B87" s="191"/>
      <c r="C87" s="191"/>
      <c r="D87" s="191"/>
      <c r="E87" s="191"/>
      <c r="F87" s="191"/>
      <c r="G87" s="14">
        <v>79</v>
      </c>
      <c r="H87" s="128">
        <v>0</v>
      </c>
      <c r="I87" s="128">
        <v>0</v>
      </c>
    </row>
    <row r="88" spans="1:9" ht="12.75" customHeight="1" x14ac:dyDescent="0.2">
      <c r="A88" s="191" t="s">
        <v>125</v>
      </c>
      <c r="B88" s="191"/>
      <c r="C88" s="191"/>
      <c r="D88" s="191"/>
      <c r="E88" s="191"/>
      <c r="F88" s="191"/>
      <c r="G88" s="14">
        <v>80</v>
      </c>
      <c r="H88" s="128">
        <v>0</v>
      </c>
      <c r="I88" s="128">
        <v>0</v>
      </c>
    </row>
    <row r="89" spans="1:9" ht="12.75" customHeight="1" x14ac:dyDescent="0.2">
      <c r="A89" s="191" t="s">
        <v>399</v>
      </c>
      <c r="B89" s="191"/>
      <c r="C89" s="191"/>
      <c r="D89" s="191"/>
      <c r="E89" s="191"/>
      <c r="F89" s="191"/>
      <c r="G89" s="14">
        <v>81</v>
      </c>
      <c r="H89" s="128">
        <v>0</v>
      </c>
      <c r="I89" s="128">
        <v>0</v>
      </c>
    </row>
    <row r="90" spans="1:9" ht="25.5" customHeight="1" x14ac:dyDescent="0.2">
      <c r="A90" s="191" t="s">
        <v>400</v>
      </c>
      <c r="B90" s="191"/>
      <c r="C90" s="191"/>
      <c r="D90" s="191"/>
      <c r="E90" s="191"/>
      <c r="F90" s="191"/>
      <c r="G90" s="14">
        <v>82</v>
      </c>
      <c r="H90" s="128">
        <v>0</v>
      </c>
      <c r="I90" s="128">
        <v>0</v>
      </c>
    </row>
    <row r="91" spans="1:9" ht="24" customHeight="1" x14ac:dyDescent="0.2">
      <c r="A91" s="192" t="s">
        <v>401</v>
      </c>
      <c r="B91" s="192"/>
      <c r="C91" s="192"/>
      <c r="D91" s="192"/>
      <c r="E91" s="192"/>
      <c r="F91" s="192"/>
      <c r="G91" s="15">
        <v>83</v>
      </c>
      <c r="H91" s="32">
        <f>H92-H93</f>
        <v>6019719</v>
      </c>
      <c r="I91" s="32">
        <f>I92-I93</f>
        <v>7013463</v>
      </c>
    </row>
    <row r="92" spans="1:9" ht="12.75" customHeight="1" x14ac:dyDescent="0.2">
      <c r="A92" s="191" t="s">
        <v>126</v>
      </c>
      <c r="B92" s="191"/>
      <c r="C92" s="191"/>
      <c r="D92" s="191"/>
      <c r="E92" s="191"/>
      <c r="F92" s="191"/>
      <c r="G92" s="14">
        <v>84</v>
      </c>
      <c r="H92" s="128">
        <v>6019719</v>
      </c>
      <c r="I92" s="128">
        <v>7013463</v>
      </c>
    </row>
    <row r="93" spans="1:9" ht="12.75" customHeight="1" x14ac:dyDescent="0.2">
      <c r="A93" s="191" t="s">
        <v>127</v>
      </c>
      <c r="B93" s="191"/>
      <c r="C93" s="191"/>
      <c r="D93" s="191"/>
      <c r="E93" s="191"/>
      <c r="F93" s="191"/>
      <c r="G93" s="14">
        <v>85</v>
      </c>
      <c r="H93" s="128">
        <v>0</v>
      </c>
      <c r="I93" s="128">
        <v>0</v>
      </c>
    </row>
    <row r="94" spans="1:9" ht="12.75" customHeight="1" x14ac:dyDescent="0.2">
      <c r="A94" s="192" t="s">
        <v>402</v>
      </c>
      <c r="B94" s="192"/>
      <c r="C94" s="192"/>
      <c r="D94" s="192"/>
      <c r="E94" s="192"/>
      <c r="F94" s="192"/>
      <c r="G94" s="15">
        <v>86</v>
      </c>
      <c r="H94" s="32">
        <f>H95-H96</f>
        <v>193832036</v>
      </c>
      <c r="I94" s="32">
        <f>I95-I96</f>
        <v>156663660</v>
      </c>
    </row>
    <row r="95" spans="1:9" ht="12.75" customHeight="1" x14ac:dyDescent="0.2">
      <c r="A95" s="191" t="s">
        <v>128</v>
      </c>
      <c r="B95" s="191"/>
      <c r="C95" s="191"/>
      <c r="D95" s="191"/>
      <c r="E95" s="191"/>
      <c r="F95" s="191"/>
      <c r="G95" s="14">
        <v>87</v>
      </c>
      <c r="H95" s="128">
        <v>193832036</v>
      </c>
      <c r="I95" s="128">
        <v>156663660</v>
      </c>
    </row>
    <row r="96" spans="1:9" ht="12.75" customHeight="1" x14ac:dyDescent="0.2">
      <c r="A96" s="191" t="s">
        <v>129</v>
      </c>
      <c r="B96" s="191"/>
      <c r="C96" s="191"/>
      <c r="D96" s="191"/>
      <c r="E96" s="191"/>
      <c r="F96" s="191"/>
      <c r="G96" s="14">
        <v>88</v>
      </c>
      <c r="H96" s="128">
        <v>0</v>
      </c>
      <c r="I96" s="128">
        <v>0</v>
      </c>
    </row>
    <row r="97" spans="1:9" ht="12.75" customHeight="1" x14ac:dyDescent="0.2">
      <c r="A97" s="191" t="s">
        <v>130</v>
      </c>
      <c r="B97" s="191"/>
      <c r="C97" s="191"/>
      <c r="D97" s="191"/>
      <c r="E97" s="191"/>
      <c r="F97" s="191"/>
      <c r="G97" s="14">
        <v>89</v>
      </c>
      <c r="H97" s="128">
        <v>0</v>
      </c>
      <c r="I97" s="128">
        <v>0</v>
      </c>
    </row>
    <row r="98" spans="1:9" ht="12.75" customHeight="1" x14ac:dyDescent="0.2">
      <c r="A98" s="193" t="s">
        <v>403</v>
      </c>
      <c r="B98" s="193"/>
      <c r="C98" s="193"/>
      <c r="D98" s="193"/>
      <c r="E98" s="193"/>
      <c r="F98" s="193"/>
      <c r="G98" s="15">
        <v>90</v>
      </c>
      <c r="H98" s="32">
        <f>SUM(H99:H104)</f>
        <v>34681897</v>
      </c>
      <c r="I98" s="32">
        <f>SUM(I99:I104)</f>
        <v>35193897</v>
      </c>
    </row>
    <row r="99" spans="1:9" ht="31.9" customHeight="1" x14ac:dyDescent="0.2">
      <c r="A99" s="191" t="s">
        <v>131</v>
      </c>
      <c r="B99" s="191"/>
      <c r="C99" s="191"/>
      <c r="D99" s="191"/>
      <c r="E99" s="191"/>
      <c r="F99" s="191"/>
      <c r="G99" s="14">
        <v>91</v>
      </c>
      <c r="H99" s="128">
        <v>23940507</v>
      </c>
      <c r="I99" s="128">
        <v>23940507</v>
      </c>
    </row>
    <row r="100" spans="1:9" ht="12.75" customHeight="1" x14ac:dyDescent="0.2">
      <c r="A100" s="191" t="s">
        <v>132</v>
      </c>
      <c r="B100" s="191"/>
      <c r="C100" s="191"/>
      <c r="D100" s="191"/>
      <c r="E100" s="191"/>
      <c r="F100" s="191"/>
      <c r="G100" s="14">
        <v>92</v>
      </c>
      <c r="H100" s="128">
        <v>0</v>
      </c>
      <c r="I100" s="128">
        <v>0</v>
      </c>
    </row>
    <row r="101" spans="1:9" ht="12.75" customHeight="1" x14ac:dyDescent="0.2">
      <c r="A101" s="191" t="s">
        <v>133</v>
      </c>
      <c r="B101" s="191"/>
      <c r="C101" s="191"/>
      <c r="D101" s="191"/>
      <c r="E101" s="191"/>
      <c r="F101" s="191"/>
      <c r="G101" s="14">
        <v>93</v>
      </c>
      <c r="H101" s="128">
        <v>10741390</v>
      </c>
      <c r="I101" s="128">
        <v>11253390</v>
      </c>
    </row>
    <row r="102" spans="1:9" ht="12.75" customHeight="1" x14ac:dyDescent="0.2">
      <c r="A102" s="191" t="s">
        <v>134</v>
      </c>
      <c r="B102" s="191"/>
      <c r="C102" s="191"/>
      <c r="D102" s="191"/>
      <c r="E102" s="191"/>
      <c r="F102" s="191"/>
      <c r="G102" s="14">
        <v>94</v>
      </c>
      <c r="H102" s="128">
        <v>0</v>
      </c>
      <c r="I102" s="128">
        <v>0</v>
      </c>
    </row>
    <row r="103" spans="1:9" ht="12.75" customHeight="1" x14ac:dyDescent="0.2">
      <c r="A103" s="191" t="s">
        <v>135</v>
      </c>
      <c r="B103" s="191"/>
      <c r="C103" s="191"/>
      <c r="D103" s="191"/>
      <c r="E103" s="191"/>
      <c r="F103" s="191"/>
      <c r="G103" s="14">
        <v>95</v>
      </c>
      <c r="H103" s="128">
        <v>0</v>
      </c>
      <c r="I103" s="128">
        <v>0</v>
      </c>
    </row>
    <row r="104" spans="1:9" ht="12.75" customHeight="1" x14ac:dyDescent="0.2">
      <c r="A104" s="191" t="s">
        <v>136</v>
      </c>
      <c r="B104" s="191"/>
      <c r="C104" s="191"/>
      <c r="D104" s="191"/>
      <c r="E104" s="191"/>
      <c r="F104" s="191"/>
      <c r="G104" s="14">
        <v>96</v>
      </c>
      <c r="H104" s="128">
        <v>0</v>
      </c>
      <c r="I104" s="128">
        <v>0</v>
      </c>
    </row>
    <row r="105" spans="1:9" ht="12.75" customHeight="1" x14ac:dyDescent="0.2">
      <c r="A105" s="193" t="s">
        <v>404</v>
      </c>
      <c r="B105" s="193"/>
      <c r="C105" s="193"/>
      <c r="D105" s="193"/>
      <c r="E105" s="193"/>
      <c r="F105" s="193"/>
      <c r="G105" s="15">
        <v>97</v>
      </c>
      <c r="H105" s="32">
        <f>SUM(H106:H116)</f>
        <v>118318728</v>
      </c>
      <c r="I105" s="32">
        <f>SUM(I106:I116)</f>
        <v>71606521</v>
      </c>
    </row>
    <row r="106" spans="1:9" ht="12.75" customHeight="1" x14ac:dyDescent="0.2">
      <c r="A106" s="191" t="s">
        <v>137</v>
      </c>
      <c r="B106" s="191"/>
      <c r="C106" s="191"/>
      <c r="D106" s="191"/>
      <c r="E106" s="191"/>
      <c r="F106" s="191"/>
      <c r="G106" s="14">
        <v>98</v>
      </c>
      <c r="H106" s="128">
        <v>0</v>
      </c>
      <c r="I106" s="128">
        <v>0</v>
      </c>
    </row>
    <row r="107" spans="1:9" ht="24.6" customHeight="1" x14ac:dyDescent="0.2">
      <c r="A107" s="191" t="s">
        <v>138</v>
      </c>
      <c r="B107" s="191"/>
      <c r="C107" s="191"/>
      <c r="D107" s="191"/>
      <c r="E107" s="191"/>
      <c r="F107" s="191"/>
      <c r="G107" s="14">
        <v>99</v>
      </c>
      <c r="H107" s="128">
        <v>0</v>
      </c>
      <c r="I107" s="128">
        <v>0</v>
      </c>
    </row>
    <row r="108" spans="1:9" ht="12.75" customHeight="1" x14ac:dyDescent="0.2">
      <c r="A108" s="191" t="s">
        <v>139</v>
      </c>
      <c r="B108" s="191"/>
      <c r="C108" s="191"/>
      <c r="D108" s="191"/>
      <c r="E108" s="191"/>
      <c r="F108" s="191"/>
      <c r="G108" s="14">
        <v>100</v>
      </c>
      <c r="H108" s="128">
        <v>0</v>
      </c>
      <c r="I108" s="128">
        <v>0</v>
      </c>
    </row>
    <row r="109" spans="1:9" ht="21.6" customHeight="1" x14ac:dyDescent="0.2">
      <c r="A109" s="191" t="s">
        <v>140</v>
      </c>
      <c r="B109" s="191"/>
      <c r="C109" s="191"/>
      <c r="D109" s="191"/>
      <c r="E109" s="191"/>
      <c r="F109" s="191"/>
      <c r="G109" s="14">
        <v>101</v>
      </c>
      <c r="H109" s="128">
        <v>0</v>
      </c>
      <c r="I109" s="128">
        <v>0</v>
      </c>
    </row>
    <row r="110" spans="1:9" ht="12.75" customHeight="1" x14ac:dyDescent="0.2">
      <c r="A110" s="191" t="s">
        <v>141</v>
      </c>
      <c r="B110" s="191"/>
      <c r="C110" s="191"/>
      <c r="D110" s="191"/>
      <c r="E110" s="191"/>
      <c r="F110" s="191"/>
      <c r="G110" s="14">
        <v>102</v>
      </c>
      <c r="H110" s="128">
        <v>0</v>
      </c>
      <c r="I110" s="128">
        <v>0</v>
      </c>
    </row>
    <row r="111" spans="1:9" ht="12.75" customHeight="1" x14ac:dyDescent="0.2">
      <c r="A111" s="191" t="s">
        <v>142</v>
      </c>
      <c r="B111" s="191"/>
      <c r="C111" s="191"/>
      <c r="D111" s="191"/>
      <c r="E111" s="191"/>
      <c r="F111" s="191"/>
      <c r="G111" s="14">
        <v>103</v>
      </c>
      <c r="H111" s="128">
        <v>118318728</v>
      </c>
      <c r="I111" s="128">
        <v>71606521</v>
      </c>
    </row>
    <row r="112" spans="1:9" ht="12.75" customHeight="1" x14ac:dyDescent="0.2">
      <c r="A112" s="191" t="s">
        <v>143</v>
      </c>
      <c r="B112" s="191"/>
      <c r="C112" s="191"/>
      <c r="D112" s="191"/>
      <c r="E112" s="191"/>
      <c r="F112" s="191"/>
      <c r="G112" s="14">
        <v>104</v>
      </c>
      <c r="H112" s="128">
        <v>0</v>
      </c>
      <c r="I112" s="128">
        <v>0</v>
      </c>
    </row>
    <row r="113" spans="1:9" ht="12.75" customHeight="1" x14ac:dyDescent="0.2">
      <c r="A113" s="191" t="s">
        <v>144</v>
      </c>
      <c r="B113" s="191"/>
      <c r="C113" s="191"/>
      <c r="D113" s="191"/>
      <c r="E113" s="191"/>
      <c r="F113" s="191"/>
      <c r="G113" s="14">
        <v>105</v>
      </c>
      <c r="H113" s="128">
        <v>0</v>
      </c>
      <c r="I113" s="128">
        <v>0</v>
      </c>
    </row>
    <row r="114" spans="1:9" ht="12.75" customHeight="1" x14ac:dyDescent="0.2">
      <c r="A114" s="191" t="s">
        <v>145</v>
      </c>
      <c r="B114" s="191"/>
      <c r="C114" s="191"/>
      <c r="D114" s="191"/>
      <c r="E114" s="191"/>
      <c r="F114" s="191"/>
      <c r="G114" s="14">
        <v>106</v>
      </c>
      <c r="H114" s="128">
        <v>0</v>
      </c>
      <c r="I114" s="128">
        <v>0</v>
      </c>
    </row>
    <row r="115" spans="1:9" ht="12.75" customHeight="1" x14ac:dyDescent="0.2">
      <c r="A115" s="191" t="s">
        <v>146</v>
      </c>
      <c r="B115" s="191"/>
      <c r="C115" s="191"/>
      <c r="D115" s="191"/>
      <c r="E115" s="191"/>
      <c r="F115" s="191"/>
      <c r="G115" s="14">
        <v>107</v>
      </c>
      <c r="H115" s="128">
        <v>0</v>
      </c>
      <c r="I115" s="128">
        <v>0</v>
      </c>
    </row>
    <row r="116" spans="1:9" ht="12.75" customHeight="1" x14ac:dyDescent="0.2">
      <c r="A116" s="191" t="s">
        <v>147</v>
      </c>
      <c r="B116" s="191"/>
      <c r="C116" s="191"/>
      <c r="D116" s="191"/>
      <c r="E116" s="191"/>
      <c r="F116" s="191"/>
      <c r="G116" s="14">
        <v>108</v>
      </c>
      <c r="H116" s="128">
        <v>0</v>
      </c>
      <c r="I116" s="128">
        <v>0</v>
      </c>
    </row>
    <row r="117" spans="1:9" ht="12.75" customHeight="1" x14ac:dyDescent="0.2">
      <c r="A117" s="193" t="s">
        <v>405</v>
      </c>
      <c r="B117" s="193"/>
      <c r="C117" s="193"/>
      <c r="D117" s="193"/>
      <c r="E117" s="193"/>
      <c r="F117" s="193"/>
      <c r="G117" s="15">
        <v>109</v>
      </c>
      <c r="H117" s="32">
        <f>SUM(H118:H131)</f>
        <v>422511954</v>
      </c>
      <c r="I117" s="32">
        <f>SUM(I118:I131)</f>
        <v>526936898</v>
      </c>
    </row>
    <row r="118" spans="1:9" ht="12.75" customHeight="1" x14ac:dyDescent="0.2">
      <c r="A118" s="191" t="s">
        <v>148</v>
      </c>
      <c r="B118" s="191"/>
      <c r="C118" s="191"/>
      <c r="D118" s="191"/>
      <c r="E118" s="191"/>
      <c r="F118" s="191"/>
      <c r="G118" s="14">
        <v>110</v>
      </c>
      <c r="H118" s="128">
        <v>20632020</v>
      </c>
      <c r="I118" s="128">
        <v>17965379</v>
      </c>
    </row>
    <row r="119" spans="1:9" ht="22.15" customHeight="1" x14ac:dyDescent="0.2">
      <c r="A119" s="191" t="s">
        <v>149</v>
      </c>
      <c r="B119" s="191"/>
      <c r="C119" s="191"/>
      <c r="D119" s="191"/>
      <c r="E119" s="191"/>
      <c r="F119" s="191"/>
      <c r="G119" s="14">
        <v>111</v>
      </c>
      <c r="H119" s="128">
        <v>1158815</v>
      </c>
      <c r="I119" s="128">
        <v>46146059</v>
      </c>
    </row>
    <row r="120" spans="1:9" ht="12.75" customHeight="1" x14ac:dyDescent="0.2">
      <c r="A120" s="191" t="s">
        <v>150</v>
      </c>
      <c r="B120" s="191"/>
      <c r="C120" s="191"/>
      <c r="D120" s="191"/>
      <c r="E120" s="191"/>
      <c r="F120" s="191"/>
      <c r="G120" s="14">
        <v>112</v>
      </c>
      <c r="H120" s="128">
        <v>0</v>
      </c>
      <c r="I120" s="128">
        <v>0</v>
      </c>
    </row>
    <row r="121" spans="1:9" ht="23.45" customHeight="1" x14ac:dyDescent="0.2">
      <c r="A121" s="191" t="s">
        <v>151</v>
      </c>
      <c r="B121" s="191"/>
      <c r="C121" s="191"/>
      <c r="D121" s="191"/>
      <c r="E121" s="191"/>
      <c r="F121" s="191"/>
      <c r="G121" s="14">
        <v>113</v>
      </c>
      <c r="H121" s="128">
        <v>0</v>
      </c>
      <c r="I121" s="128">
        <v>0</v>
      </c>
    </row>
    <row r="122" spans="1:9" ht="12.75" customHeight="1" x14ac:dyDescent="0.2">
      <c r="A122" s="191" t="s">
        <v>152</v>
      </c>
      <c r="B122" s="191"/>
      <c r="C122" s="191"/>
      <c r="D122" s="191"/>
      <c r="E122" s="191"/>
      <c r="F122" s="191"/>
      <c r="G122" s="14">
        <v>114</v>
      </c>
      <c r="H122" s="128">
        <v>287630</v>
      </c>
      <c r="I122" s="128">
        <v>208225</v>
      </c>
    </row>
    <row r="123" spans="1:9" ht="12.75" customHeight="1" x14ac:dyDescent="0.2">
      <c r="A123" s="191" t="s">
        <v>153</v>
      </c>
      <c r="B123" s="191"/>
      <c r="C123" s="191"/>
      <c r="D123" s="191"/>
      <c r="E123" s="191"/>
      <c r="F123" s="191"/>
      <c r="G123" s="14">
        <v>115</v>
      </c>
      <c r="H123" s="128">
        <v>175294263</v>
      </c>
      <c r="I123" s="128">
        <v>144534919</v>
      </c>
    </row>
    <row r="124" spans="1:9" ht="12.75" customHeight="1" x14ac:dyDescent="0.2">
      <c r="A124" s="191" t="s">
        <v>154</v>
      </c>
      <c r="B124" s="191"/>
      <c r="C124" s="191"/>
      <c r="D124" s="191"/>
      <c r="E124" s="191"/>
      <c r="F124" s="191"/>
      <c r="G124" s="14">
        <v>116</v>
      </c>
      <c r="H124" s="128">
        <v>0</v>
      </c>
      <c r="I124" s="128">
        <v>0</v>
      </c>
    </row>
    <row r="125" spans="1:9" ht="12.75" customHeight="1" x14ac:dyDescent="0.2">
      <c r="A125" s="191" t="s">
        <v>155</v>
      </c>
      <c r="B125" s="191"/>
      <c r="C125" s="191"/>
      <c r="D125" s="191"/>
      <c r="E125" s="191"/>
      <c r="F125" s="191"/>
      <c r="G125" s="14">
        <v>117</v>
      </c>
      <c r="H125" s="128">
        <v>185100430</v>
      </c>
      <c r="I125" s="128">
        <v>188512729</v>
      </c>
    </row>
    <row r="126" spans="1:9" x14ac:dyDescent="0.2">
      <c r="A126" s="191" t="s">
        <v>156</v>
      </c>
      <c r="B126" s="191"/>
      <c r="C126" s="191"/>
      <c r="D126" s="191"/>
      <c r="E126" s="191"/>
      <c r="F126" s="191"/>
      <c r="G126" s="14">
        <v>118</v>
      </c>
      <c r="H126" s="128">
        <v>66053</v>
      </c>
      <c r="I126" s="128">
        <v>0</v>
      </c>
    </row>
    <row r="127" spans="1:9" x14ac:dyDescent="0.2">
      <c r="A127" s="191" t="s">
        <v>157</v>
      </c>
      <c r="B127" s="191"/>
      <c r="C127" s="191"/>
      <c r="D127" s="191"/>
      <c r="E127" s="191"/>
      <c r="F127" s="191"/>
      <c r="G127" s="14">
        <v>119</v>
      </c>
      <c r="H127" s="128">
        <v>33291928</v>
      </c>
      <c r="I127" s="128">
        <v>33362438</v>
      </c>
    </row>
    <row r="128" spans="1:9" x14ac:dyDescent="0.2">
      <c r="A128" s="191" t="s">
        <v>158</v>
      </c>
      <c r="B128" s="191"/>
      <c r="C128" s="191"/>
      <c r="D128" s="191"/>
      <c r="E128" s="191"/>
      <c r="F128" s="191"/>
      <c r="G128" s="14">
        <v>120</v>
      </c>
      <c r="H128" s="128">
        <v>649083</v>
      </c>
      <c r="I128" s="128">
        <v>29398901</v>
      </c>
    </row>
    <row r="129" spans="1:9" x14ac:dyDescent="0.2">
      <c r="A129" s="191" t="s">
        <v>159</v>
      </c>
      <c r="B129" s="191"/>
      <c r="C129" s="191"/>
      <c r="D129" s="191"/>
      <c r="E129" s="191"/>
      <c r="F129" s="191"/>
      <c r="G129" s="14">
        <v>121</v>
      </c>
      <c r="H129" s="128">
        <v>2584971</v>
      </c>
      <c r="I129" s="128">
        <v>65615646</v>
      </c>
    </row>
    <row r="130" spans="1:9" x14ac:dyDescent="0.2">
      <c r="A130" s="191" t="s">
        <v>160</v>
      </c>
      <c r="B130" s="191"/>
      <c r="C130" s="191"/>
      <c r="D130" s="191"/>
      <c r="E130" s="191"/>
      <c r="F130" s="191"/>
      <c r="G130" s="14">
        <v>122</v>
      </c>
      <c r="H130" s="128">
        <v>0</v>
      </c>
      <c r="I130" s="128">
        <v>0</v>
      </c>
    </row>
    <row r="131" spans="1:9" x14ac:dyDescent="0.2">
      <c r="A131" s="191" t="s">
        <v>161</v>
      </c>
      <c r="B131" s="191"/>
      <c r="C131" s="191"/>
      <c r="D131" s="191"/>
      <c r="E131" s="191"/>
      <c r="F131" s="191"/>
      <c r="G131" s="14">
        <v>123</v>
      </c>
      <c r="H131" s="128">
        <v>3446761</v>
      </c>
      <c r="I131" s="128">
        <v>1192602</v>
      </c>
    </row>
    <row r="132" spans="1:9" ht="22.15" customHeight="1" x14ac:dyDescent="0.2">
      <c r="A132" s="208" t="s">
        <v>162</v>
      </c>
      <c r="B132" s="208"/>
      <c r="C132" s="208"/>
      <c r="D132" s="208"/>
      <c r="E132" s="208"/>
      <c r="F132" s="208"/>
      <c r="G132" s="14">
        <v>124</v>
      </c>
      <c r="H132" s="128">
        <v>69252581</v>
      </c>
      <c r="I132" s="128">
        <v>82376701</v>
      </c>
    </row>
    <row r="133" spans="1:9" x14ac:dyDescent="0.2">
      <c r="A133" s="193" t="s">
        <v>406</v>
      </c>
      <c r="B133" s="193"/>
      <c r="C133" s="193"/>
      <c r="D133" s="193"/>
      <c r="E133" s="193"/>
      <c r="F133" s="193"/>
      <c r="G133" s="15">
        <v>125</v>
      </c>
      <c r="H133" s="32">
        <f>H75+H98+H105+H117+H132</f>
        <v>3056637154</v>
      </c>
      <c r="I133" s="32">
        <f>I75+I98+I105+I117+I132</f>
        <v>3231820562</v>
      </c>
    </row>
    <row r="134" spans="1:9" x14ac:dyDescent="0.2">
      <c r="A134" s="208" t="s">
        <v>163</v>
      </c>
      <c r="B134" s="208"/>
      <c r="C134" s="208"/>
      <c r="D134" s="208"/>
      <c r="E134" s="208"/>
      <c r="F134" s="208"/>
      <c r="G134" s="14">
        <v>126</v>
      </c>
      <c r="H134" s="31">
        <v>774845427</v>
      </c>
      <c r="I134" s="128">
        <v>1104717631</v>
      </c>
    </row>
  </sheetData>
  <sheetProtection algorithmName="SHA-512" hashValue="UFcZtpLu2VFSdg8aysHiXVyGhjXHVIrmiUm9J/tWjYZWLIHKiiS9IyMWdIPzWsJQfSaV9W4X28sHdxS70CAwyQ==" saltValue="6BeR4apeA5/6ycuM8kfK3g=="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89:F89"/>
    <mergeCell ref="A90:F90"/>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Incorrect entry" error="You can enter only positive whole numbers."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Incorrect entry" error="You can enter only whole numbers. This ADP code can have a negative sign."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Incorrect entry" error="You can enter only positive or negative whole numbers."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Incorrect entry" error="You can enter only whole numbers."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Incorrect entry" error="You can enter only whole numbers or a zero" sqref="H75:I75 H97:I97 H94:I94 H77:I91" xr:uid="{00000000-0002-0000-0100-000005000000}">
      <formula1>999999999999</formula1>
    </dataValidation>
    <dataValidation type="whole" operator="greaterThanOrEqual" allowBlank="1" showInputMessage="1" showErrorMessage="1" errorTitle="Incorrect entry" error="You can enter only positive whole numbers or a zero" sqref="H8:I73 H98:I134 H95:I96 H92:I93 H76:I76" xr:uid="{00000000-0002-0000-0100-000006000000}">
      <formula1>0</formula1>
    </dataValidation>
  </dataValidations>
  <printOptions horizontalCentered="1"/>
  <pageMargins left="0.74803149606299213" right="0.74803149606299213" top="0.70866141732283472" bottom="0.70866141732283472" header="0.55118110236220474" footer="0.55118110236220474"/>
  <pageSetup paperSize="9" scale="9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3"/>
  <sheetViews>
    <sheetView zoomScaleNormal="100" zoomScaleSheetLayoutView="110" workbookViewId="0">
      <selection sqref="A1:I1"/>
    </sheetView>
  </sheetViews>
  <sheetFormatPr defaultRowHeight="12.75" x14ac:dyDescent="0.2"/>
  <cols>
    <col min="1" max="7" width="9.140625" style="16"/>
    <col min="8" max="11" width="14.7109375" style="34" customWidth="1"/>
    <col min="12" max="263" width="9.140625" style="16"/>
    <col min="264" max="264" width="9.85546875" style="16" bestFit="1" customWidth="1"/>
    <col min="265" max="265" width="11.7109375" style="16" bestFit="1" customWidth="1"/>
    <col min="266" max="519" width="9.140625" style="16"/>
    <col min="520" max="520" width="9.85546875" style="16" bestFit="1" customWidth="1"/>
    <col min="521" max="521" width="11.7109375" style="16" bestFit="1" customWidth="1"/>
    <col min="522" max="775" width="9.140625" style="16"/>
    <col min="776" max="776" width="9.85546875" style="16" bestFit="1" customWidth="1"/>
    <col min="777" max="777" width="11.7109375" style="16" bestFit="1" customWidth="1"/>
    <col min="778" max="1031" width="9.140625" style="16"/>
    <col min="1032" max="1032" width="9.85546875" style="16" bestFit="1" customWidth="1"/>
    <col min="1033" max="1033" width="11.7109375" style="16" bestFit="1" customWidth="1"/>
    <col min="1034" max="1287" width="9.140625" style="16"/>
    <col min="1288" max="1288" width="9.85546875" style="16" bestFit="1" customWidth="1"/>
    <col min="1289" max="1289" width="11.7109375" style="16" bestFit="1" customWidth="1"/>
    <col min="1290" max="1543" width="9.140625" style="16"/>
    <col min="1544" max="1544" width="9.85546875" style="16" bestFit="1" customWidth="1"/>
    <col min="1545" max="1545" width="11.7109375" style="16" bestFit="1" customWidth="1"/>
    <col min="1546" max="1799" width="9.140625" style="16"/>
    <col min="1800" max="1800" width="9.85546875" style="16" bestFit="1" customWidth="1"/>
    <col min="1801" max="1801" width="11.7109375" style="16" bestFit="1" customWidth="1"/>
    <col min="1802" max="2055" width="9.140625" style="16"/>
    <col min="2056" max="2056" width="9.85546875" style="16" bestFit="1" customWidth="1"/>
    <col min="2057" max="2057" width="11.7109375" style="16" bestFit="1" customWidth="1"/>
    <col min="2058" max="2311" width="9.140625" style="16"/>
    <col min="2312" max="2312" width="9.85546875" style="16" bestFit="1" customWidth="1"/>
    <col min="2313" max="2313" width="11.7109375" style="16" bestFit="1" customWidth="1"/>
    <col min="2314" max="2567" width="9.140625" style="16"/>
    <col min="2568" max="2568" width="9.85546875" style="16" bestFit="1" customWidth="1"/>
    <col min="2569" max="2569" width="11.7109375" style="16" bestFit="1" customWidth="1"/>
    <col min="2570" max="2823" width="9.140625" style="16"/>
    <col min="2824" max="2824" width="9.85546875" style="16" bestFit="1" customWidth="1"/>
    <col min="2825" max="2825" width="11.7109375" style="16" bestFit="1" customWidth="1"/>
    <col min="2826" max="3079" width="9.140625" style="16"/>
    <col min="3080" max="3080" width="9.85546875" style="16" bestFit="1" customWidth="1"/>
    <col min="3081" max="3081" width="11.7109375" style="16" bestFit="1" customWidth="1"/>
    <col min="3082" max="3335" width="9.140625" style="16"/>
    <col min="3336" max="3336" width="9.85546875" style="16" bestFit="1" customWidth="1"/>
    <col min="3337" max="3337" width="11.7109375" style="16" bestFit="1" customWidth="1"/>
    <col min="3338" max="3591" width="9.140625" style="16"/>
    <col min="3592" max="3592" width="9.85546875" style="16" bestFit="1" customWidth="1"/>
    <col min="3593" max="3593" width="11.7109375" style="16" bestFit="1" customWidth="1"/>
    <col min="3594" max="3847" width="9.140625" style="16"/>
    <col min="3848" max="3848" width="9.85546875" style="16" bestFit="1" customWidth="1"/>
    <col min="3849" max="3849" width="11.7109375" style="16" bestFit="1" customWidth="1"/>
    <col min="3850" max="4103" width="9.140625" style="16"/>
    <col min="4104" max="4104" width="9.85546875" style="16" bestFit="1" customWidth="1"/>
    <col min="4105" max="4105" width="11.7109375" style="16" bestFit="1" customWidth="1"/>
    <col min="4106" max="4359" width="9.140625" style="16"/>
    <col min="4360" max="4360" width="9.85546875" style="16" bestFit="1" customWidth="1"/>
    <col min="4361" max="4361" width="11.7109375" style="16" bestFit="1" customWidth="1"/>
    <col min="4362" max="4615" width="9.140625" style="16"/>
    <col min="4616" max="4616" width="9.85546875" style="16" bestFit="1" customWidth="1"/>
    <col min="4617" max="4617" width="11.7109375" style="16" bestFit="1" customWidth="1"/>
    <col min="4618" max="4871" width="9.140625" style="16"/>
    <col min="4872" max="4872" width="9.85546875" style="16" bestFit="1" customWidth="1"/>
    <col min="4873" max="4873" width="11.7109375" style="16" bestFit="1" customWidth="1"/>
    <col min="4874" max="5127" width="9.140625" style="16"/>
    <col min="5128" max="5128" width="9.85546875" style="16" bestFit="1" customWidth="1"/>
    <col min="5129" max="5129" width="11.7109375" style="16" bestFit="1" customWidth="1"/>
    <col min="5130" max="5383" width="9.140625" style="16"/>
    <col min="5384" max="5384" width="9.85546875" style="16" bestFit="1" customWidth="1"/>
    <col min="5385" max="5385" width="11.7109375" style="16" bestFit="1" customWidth="1"/>
    <col min="5386" max="5639" width="9.140625" style="16"/>
    <col min="5640" max="5640" width="9.85546875" style="16" bestFit="1" customWidth="1"/>
    <col min="5641" max="5641" width="11.7109375" style="16" bestFit="1" customWidth="1"/>
    <col min="5642" max="5895" width="9.140625" style="16"/>
    <col min="5896" max="5896" width="9.85546875" style="16" bestFit="1" customWidth="1"/>
    <col min="5897" max="5897" width="11.7109375" style="16" bestFit="1" customWidth="1"/>
    <col min="5898" max="6151" width="9.140625" style="16"/>
    <col min="6152" max="6152" width="9.85546875" style="16" bestFit="1" customWidth="1"/>
    <col min="6153" max="6153" width="11.7109375" style="16" bestFit="1" customWidth="1"/>
    <col min="6154" max="6407" width="9.140625" style="16"/>
    <col min="6408" max="6408" width="9.85546875" style="16" bestFit="1" customWidth="1"/>
    <col min="6409" max="6409" width="11.7109375" style="16" bestFit="1" customWidth="1"/>
    <col min="6410" max="6663" width="9.140625" style="16"/>
    <col min="6664" max="6664" width="9.85546875" style="16" bestFit="1" customWidth="1"/>
    <col min="6665" max="6665" width="11.7109375" style="16" bestFit="1" customWidth="1"/>
    <col min="6666" max="6919" width="9.140625" style="16"/>
    <col min="6920" max="6920" width="9.85546875" style="16" bestFit="1" customWidth="1"/>
    <col min="6921" max="6921" width="11.7109375" style="16" bestFit="1" customWidth="1"/>
    <col min="6922" max="7175" width="9.140625" style="16"/>
    <col min="7176" max="7176" width="9.85546875" style="16" bestFit="1" customWidth="1"/>
    <col min="7177" max="7177" width="11.7109375" style="16" bestFit="1" customWidth="1"/>
    <col min="7178" max="7431" width="9.140625" style="16"/>
    <col min="7432" max="7432" width="9.85546875" style="16" bestFit="1" customWidth="1"/>
    <col min="7433" max="7433" width="11.7109375" style="16" bestFit="1" customWidth="1"/>
    <col min="7434" max="7687" width="9.140625" style="16"/>
    <col min="7688" max="7688" width="9.85546875" style="16" bestFit="1" customWidth="1"/>
    <col min="7689" max="7689" width="11.7109375" style="16" bestFit="1" customWidth="1"/>
    <col min="7690" max="7943" width="9.140625" style="16"/>
    <col min="7944" max="7944" width="9.85546875" style="16" bestFit="1" customWidth="1"/>
    <col min="7945" max="7945" width="11.7109375" style="16" bestFit="1" customWidth="1"/>
    <col min="7946" max="8199" width="9.140625" style="16"/>
    <col min="8200" max="8200" width="9.85546875" style="16" bestFit="1" customWidth="1"/>
    <col min="8201" max="8201" width="11.7109375" style="16" bestFit="1" customWidth="1"/>
    <col min="8202" max="8455" width="9.140625" style="16"/>
    <col min="8456" max="8456" width="9.85546875" style="16" bestFit="1" customWidth="1"/>
    <col min="8457" max="8457" width="11.7109375" style="16" bestFit="1" customWidth="1"/>
    <col min="8458" max="8711" width="9.140625" style="16"/>
    <col min="8712" max="8712" width="9.85546875" style="16" bestFit="1" customWidth="1"/>
    <col min="8713" max="8713" width="11.7109375" style="16" bestFit="1" customWidth="1"/>
    <col min="8714" max="8967" width="9.140625" style="16"/>
    <col min="8968" max="8968" width="9.85546875" style="16" bestFit="1" customWidth="1"/>
    <col min="8969" max="8969" width="11.7109375" style="16" bestFit="1" customWidth="1"/>
    <col min="8970" max="9223" width="9.140625" style="16"/>
    <col min="9224" max="9224" width="9.85546875" style="16" bestFit="1" customWidth="1"/>
    <col min="9225" max="9225" width="11.7109375" style="16" bestFit="1" customWidth="1"/>
    <col min="9226" max="9479" width="9.140625" style="16"/>
    <col min="9480" max="9480" width="9.85546875" style="16" bestFit="1" customWidth="1"/>
    <col min="9481" max="9481" width="11.7109375" style="16" bestFit="1" customWidth="1"/>
    <col min="9482" max="9735" width="9.140625" style="16"/>
    <col min="9736" max="9736" width="9.85546875" style="16" bestFit="1" customWidth="1"/>
    <col min="9737" max="9737" width="11.7109375" style="16" bestFit="1" customWidth="1"/>
    <col min="9738" max="9991" width="9.140625" style="16"/>
    <col min="9992" max="9992" width="9.85546875" style="16" bestFit="1" customWidth="1"/>
    <col min="9993" max="9993" width="11.7109375" style="16" bestFit="1" customWidth="1"/>
    <col min="9994" max="10247" width="9.140625" style="16"/>
    <col min="10248" max="10248" width="9.85546875" style="16" bestFit="1" customWidth="1"/>
    <col min="10249" max="10249" width="11.7109375" style="16" bestFit="1" customWidth="1"/>
    <col min="10250" max="10503" width="9.140625" style="16"/>
    <col min="10504" max="10504" width="9.85546875" style="16" bestFit="1" customWidth="1"/>
    <col min="10505" max="10505" width="11.7109375" style="16" bestFit="1" customWidth="1"/>
    <col min="10506" max="10759" width="9.140625" style="16"/>
    <col min="10760" max="10760" width="9.85546875" style="16" bestFit="1" customWidth="1"/>
    <col min="10761" max="10761" width="11.7109375" style="16" bestFit="1" customWidth="1"/>
    <col min="10762" max="11015" width="9.140625" style="16"/>
    <col min="11016" max="11016" width="9.85546875" style="16" bestFit="1" customWidth="1"/>
    <col min="11017" max="11017" width="11.7109375" style="16" bestFit="1" customWidth="1"/>
    <col min="11018" max="11271" width="9.140625" style="16"/>
    <col min="11272" max="11272" width="9.85546875" style="16" bestFit="1" customWidth="1"/>
    <col min="11273" max="11273" width="11.7109375" style="16" bestFit="1" customWidth="1"/>
    <col min="11274" max="11527" width="9.140625" style="16"/>
    <col min="11528" max="11528" width="9.85546875" style="16" bestFit="1" customWidth="1"/>
    <col min="11529" max="11529" width="11.7109375" style="16" bestFit="1" customWidth="1"/>
    <col min="11530" max="11783" width="9.140625" style="16"/>
    <col min="11784" max="11784" width="9.85546875" style="16" bestFit="1" customWidth="1"/>
    <col min="11785" max="11785" width="11.7109375" style="16" bestFit="1" customWidth="1"/>
    <col min="11786" max="12039" width="9.140625" style="16"/>
    <col min="12040" max="12040" width="9.85546875" style="16" bestFit="1" customWidth="1"/>
    <col min="12041" max="12041" width="11.7109375" style="16" bestFit="1" customWidth="1"/>
    <col min="12042" max="12295" width="9.140625" style="16"/>
    <col min="12296" max="12296" width="9.85546875" style="16" bestFit="1" customWidth="1"/>
    <col min="12297" max="12297" width="11.7109375" style="16" bestFit="1" customWidth="1"/>
    <col min="12298" max="12551" width="9.140625" style="16"/>
    <col min="12552" max="12552" width="9.85546875" style="16" bestFit="1" customWidth="1"/>
    <col min="12553" max="12553" width="11.7109375" style="16" bestFit="1" customWidth="1"/>
    <col min="12554" max="12807" width="9.140625" style="16"/>
    <col min="12808" max="12808" width="9.85546875" style="16" bestFit="1" customWidth="1"/>
    <col min="12809" max="12809" width="11.7109375" style="16" bestFit="1" customWidth="1"/>
    <col min="12810" max="13063" width="9.140625" style="16"/>
    <col min="13064" max="13064" width="9.85546875" style="16" bestFit="1" customWidth="1"/>
    <col min="13065" max="13065" width="11.7109375" style="16" bestFit="1" customWidth="1"/>
    <col min="13066" max="13319" width="9.140625" style="16"/>
    <col min="13320" max="13320" width="9.85546875" style="16" bestFit="1" customWidth="1"/>
    <col min="13321" max="13321" width="11.7109375" style="16" bestFit="1" customWidth="1"/>
    <col min="13322" max="13575" width="9.140625" style="16"/>
    <col min="13576" max="13576" width="9.85546875" style="16" bestFit="1" customWidth="1"/>
    <col min="13577" max="13577" width="11.7109375" style="16" bestFit="1" customWidth="1"/>
    <col min="13578" max="13831" width="9.140625" style="16"/>
    <col min="13832" max="13832" width="9.85546875" style="16" bestFit="1" customWidth="1"/>
    <col min="13833" max="13833" width="11.7109375" style="16" bestFit="1" customWidth="1"/>
    <col min="13834" max="14087" width="9.140625" style="16"/>
    <col min="14088" max="14088" width="9.85546875" style="16" bestFit="1" customWidth="1"/>
    <col min="14089" max="14089" width="11.7109375" style="16" bestFit="1" customWidth="1"/>
    <col min="14090" max="14343" width="9.140625" style="16"/>
    <col min="14344" max="14344" width="9.85546875" style="16" bestFit="1" customWidth="1"/>
    <col min="14345" max="14345" width="11.7109375" style="16" bestFit="1" customWidth="1"/>
    <col min="14346" max="14599" width="9.140625" style="16"/>
    <col min="14600" max="14600" width="9.85546875" style="16" bestFit="1" customWidth="1"/>
    <col min="14601" max="14601" width="11.7109375" style="16" bestFit="1" customWidth="1"/>
    <col min="14602" max="14855" width="9.140625" style="16"/>
    <col min="14856" max="14856" width="9.85546875" style="16" bestFit="1" customWidth="1"/>
    <col min="14857" max="14857" width="11.7109375" style="16" bestFit="1" customWidth="1"/>
    <col min="14858" max="15111" width="9.140625" style="16"/>
    <col min="15112" max="15112" width="9.85546875" style="16" bestFit="1" customWidth="1"/>
    <col min="15113" max="15113" width="11.7109375" style="16" bestFit="1" customWidth="1"/>
    <col min="15114" max="15367" width="9.140625" style="16"/>
    <col min="15368" max="15368" width="9.85546875" style="16" bestFit="1" customWidth="1"/>
    <col min="15369" max="15369" width="11.7109375" style="16" bestFit="1" customWidth="1"/>
    <col min="15370" max="15623" width="9.140625" style="16"/>
    <col min="15624" max="15624" width="9.85546875" style="16" bestFit="1" customWidth="1"/>
    <col min="15625" max="15625" width="11.7109375" style="16" bestFit="1" customWidth="1"/>
    <col min="15626" max="15879" width="9.140625" style="16"/>
    <col min="15880" max="15880" width="9.85546875" style="16" bestFit="1" customWidth="1"/>
    <col min="15881" max="15881" width="11.7109375" style="16" bestFit="1" customWidth="1"/>
    <col min="15882" max="16135" width="9.140625" style="16"/>
    <col min="16136" max="16136" width="9.85546875" style="16" bestFit="1" customWidth="1"/>
    <col min="16137" max="16137" width="11.7109375" style="16" bestFit="1" customWidth="1"/>
    <col min="16138" max="16384" width="9.140625" style="16"/>
  </cols>
  <sheetData>
    <row r="1" spans="1:11" x14ac:dyDescent="0.2">
      <c r="A1" s="233" t="s">
        <v>164</v>
      </c>
      <c r="B1" s="195"/>
      <c r="C1" s="195"/>
      <c r="D1" s="195"/>
      <c r="E1" s="195"/>
      <c r="F1" s="195"/>
      <c r="G1" s="195"/>
      <c r="H1" s="195"/>
      <c r="I1" s="195"/>
    </row>
    <row r="2" spans="1:11" x14ac:dyDescent="0.2">
      <c r="A2" s="232" t="s">
        <v>527</v>
      </c>
      <c r="B2" s="197"/>
      <c r="C2" s="197"/>
      <c r="D2" s="197"/>
      <c r="E2" s="197"/>
      <c r="F2" s="197"/>
      <c r="G2" s="197"/>
      <c r="H2" s="197"/>
      <c r="I2" s="197"/>
      <c r="J2" s="116"/>
      <c r="K2" s="116"/>
    </row>
    <row r="3" spans="1:11" x14ac:dyDescent="0.2">
      <c r="A3" s="219" t="s">
        <v>165</v>
      </c>
      <c r="B3" s="220"/>
      <c r="C3" s="220"/>
      <c r="D3" s="220"/>
      <c r="E3" s="220"/>
      <c r="F3" s="220"/>
      <c r="G3" s="220"/>
      <c r="H3" s="220"/>
      <c r="I3" s="220"/>
      <c r="J3" s="221"/>
      <c r="K3" s="221"/>
    </row>
    <row r="4" spans="1:11" x14ac:dyDescent="0.2">
      <c r="A4" s="222" t="s">
        <v>523</v>
      </c>
      <c r="B4" s="223"/>
      <c r="C4" s="223"/>
      <c r="D4" s="223"/>
      <c r="E4" s="223"/>
      <c r="F4" s="223"/>
      <c r="G4" s="223"/>
      <c r="H4" s="223"/>
      <c r="I4" s="223"/>
      <c r="J4" s="224"/>
      <c r="K4" s="224"/>
    </row>
    <row r="5" spans="1:11" ht="22.15" customHeight="1" x14ac:dyDescent="0.2">
      <c r="A5" s="216" t="s">
        <v>166</v>
      </c>
      <c r="B5" s="206"/>
      <c r="C5" s="206"/>
      <c r="D5" s="206"/>
      <c r="E5" s="206"/>
      <c r="F5" s="206"/>
      <c r="G5" s="216" t="s">
        <v>167</v>
      </c>
      <c r="H5" s="217" t="s">
        <v>168</v>
      </c>
      <c r="I5" s="218"/>
      <c r="J5" s="217" t="s">
        <v>169</v>
      </c>
      <c r="K5" s="218"/>
    </row>
    <row r="6" spans="1:11" x14ac:dyDescent="0.2">
      <c r="A6" s="206"/>
      <c r="B6" s="206"/>
      <c r="C6" s="206"/>
      <c r="D6" s="206"/>
      <c r="E6" s="206"/>
      <c r="F6" s="206"/>
      <c r="G6" s="206"/>
      <c r="H6" s="18" t="s">
        <v>170</v>
      </c>
      <c r="I6" s="18" t="s">
        <v>171</v>
      </c>
      <c r="J6" s="18" t="s">
        <v>172</v>
      </c>
      <c r="K6" s="18" t="s">
        <v>173</v>
      </c>
    </row>
    <row r="7" spans="1:11" x14ac:dyDescent="0.2">
      <c r="A7" s="227">
        <v>1</v>
      </c>
      <c r="B7" s="204"/>
      <c r="C7" s="204"/>
      <c r="D7" s="204"/>
      <c r="E7" s="204"/>
      <c r="F7" s="204"/>
      <c r="G7" s="17">
        <v>2</v>
      </c>
      <c r="H7" s="18">
        <v>3</v>
      </c>
      <c r="I7" s="18">
        <v>4</v>
      </c>
      <c r="J7" s="18">
        <v>5</v>
      </c>
      <c r="K7" s="18">
        <v>6</v>
      </c>
    </row>
    <row r="8" spans="1:11" x14ac:dyDescent="0.2">
      <c r="A8" s="228" t="s">
        <v>407</v>
      </c>
      <c r="B8" s="229"/>
      <c r="C8" s="229"/>
      <c r="D8" s="229"/>
      <c r="E8" s="229"/>
      <c r="F8" s="229"/>
      <c r="G8" s="15">
        <v>1</v>
      </c>
      <c r="H8" s="117">
        <f>SUM(H9:H13)</f>
        <v>1068856273</v>
      </c>
      <c r="I8" s="117">
        <f>SUM(I9:I13)</f>
        <v>482349151</v>
      </c>
      <c r="J8" s="117">
        <f>SUM(J9:J13)</f>
        <v>1081260829</v>
      </c>
      <c r="K8" s="117">
        <f>SUM(K9:K13)</f>
        <v>552556584</v>
      </c>
    </row>
    <row r="9" spans="1:11" x14ac:dyDescent="0.2">
      <c r="A9" s="191" t="s">
        <v>174</v>
      </c>
      <c r="B9" s="191"/>
      <c r="C9" s="191"/>
      <c r="D9" s="191"/>
      <c r="E9" s="191"/>
      <c r="F9" s="191"/>
      <c r="G9" s="14">
        <v>2</v>
      </c>
      <c r="H9" s="129">
        <v>462542395</v>
      </c>
      <c r="I9" s="129">
        <v>223984859</v>
      </c>
      <c r="J9" s="129">
        <v>456696155</v>
      </c>
      <c r="K9" s="129">
        <v>230559181</v>
      </c>
    </row>
    <row r="10" spans="1:11" x14ac:dyDescent="0.2">
      <c r="A10" s="191" t="s">
        <v>175</v>
      </c>
      <c r="B10" s="191"/>
      <c r="C10" s="191"/>
      <c r="D10" s="191"/>
      <c r="E10" s="191"/>
      <c r="F10" s="191"/>
      <c r="G10" s="14">
        <v>3</v>
      </c>
      <c r="H10" s="129">
        <v>603354262</v>
      </c>
      <c r="I10" s="129">
        <v>258030961</v>
      </c>
      <c r="J10" s="129">
        <v>621307592</v>
      </c>
      <c r="K10" s="129">
        <v>321175521</v>
      </c>
    </row>
    <row r="11" spans="1:11" x14ac:dyDescent="0.2">
      <c r="A11" s="191" t="s">
        <v>176</v>
      </c>
      <c r="B11" s="191"/>
      <c r="C11" s="191"/>
      <c r="D11" s="191"/>
      <c r="E11" s="191"/>
      <c r="F11" s="191"/>
      <c r="G11" s="14">
        <v>4</v>
      </c>
      <c r="H11" s="129">
        <v>0</v>
      </c>
      <c r="I11" s="129">
        <v>0</v>
      </c>
      <c r="J11" s="129">
        <v>0</v>
      </c>
      <c r="K11" s="129">
        <v>0</v>
      </c>
    </row>
    <row r="12" spans="1:11" x14ac:dyDescent="0.2">
      <c r="A12" s="191" t="s">
        <v>177</v>
      </c>
      <c r="B12" s="191"/>
      <c r="C12" s="191"/>
      <c r="D12" s="191"/>
      <c r="E12" s="191"/>
      <c r="F12" s="191"/>
      <c r="G12" s="14">
        <v>5</v>
      </c>
      <c r="H12" s="129">
        <v>0</v>
      </c>
      <c r="I12" s="129">
        <v>0</v>
      </c>
      <c r="J12" s="129">
        <v>0</v>
      </c>
      <c r="K12" s="129">
        <v>0</v>
      </c>
    </row>
    <row r="13" spans="1:11" x14ac:dyDescent="0.2">
      <c r="A13" s="191" t="s">
        <v>178</v>
      </c>
      <c r="B13" s="191"/>
      <c r="C13" s="191"/>
      <c r="D13" s="191"/>
      <c r="E13" s="191"/>
      <c r="F13" s="191"/>
      <c r="G13" s="14">
        <v>6</v>
      </c>
      <c r="H13" s="129">
        <v>2959616</v>
      </c>
      <c r="I13" s="129">
        <v>333331</v>
      </c>
      <c r="J13" s="129">
        <v>3257082</v>
      </c>
      <c r="K13" s="129">
        <v>821882</v>
      </c>
    </row>
    <row r="14" spans="1:11" ht="22.15" customHeight="1" x14ac:dyDescent="0.2">
      <c r="A14" s="228" t="s">
        <v>408</v>
      </c>
      <c r="B14" s="229"/>
      <c r="C14" s="229"/>
      <c r="D14" s="229"/>
      <c r="E14" s="229"/>
      <c r="F14" s="229"/>
      <c r="G14" s="15">
        <v>7</v>
      </c>
      <c r="H14" s="117">
        <f>H15+H16+H20+H24+H25+H26+H29+H36</f>
        <v>953352456</v>
      </c>
      <c r="I14" s="117">
        <f>I15+I16+I20+I24+I25+I26+I29+I36</f>
        <v>440515973</v>
      </c>
      <c r="J14" s="117">
        <f>J15+J16+J20+J24+J25+J26+J29+J36</f>
        <v>943997051</v>
      </c>
      <c r="K14" s="117">
        <f>K15+K16+K20+K24+K25+K26+K29+K36</f>
        <v>488539251</v>
      </c>
    </row>
    <row r="15" spans="1:11" x14ac:dyDescent="0.2">
      <c r="A15" s="191" t="s">
        <v>179</v>
      </c>
      <c r="B15" s="191"/>
      <c r="C15" s="191"/>
      <c r="D15" s="191"/>
      <c r="E15" s="191"/>
      <c r="F15" s="191"/>
      <c r="G15" s="14">
        <v>8</v>
      </c>
      <c r="H15" s="129">
        <v>10317769</v>
      </c>
      <c r="I15" s="129">
        <v>-26132720</v>
      </c>
      <c r="J15" s="129">
        <v>6238830</v>
      </c>
      <c r="K15" s="129">
        <v>-2022640</v>
      </c>
    </row>
    <row r="16" spans="1:11" x14ac:dyDescent="0.2">
      <c r="A16" s="192" t="s">
        <v>409</v>
      </c>
      <c r="B16" s="192"/>
      <c r="C16" s="192"/>
      <c r="D16" s="192"/>
      <c r="E16" s="192"/>
      <c r="F16" s="192"/>
      <c r="G16" s="15">
        <v>9</v>
      </c>
      <c r="H16" s="117">
        <f>SUM(H17:H19)</f>
        <v>671347510</v>
      </c>
      <c r="I16" s="117">
        <f>SUM(I17:I19)</f>
        <v>333107897</v>
      </c>
      <c r="J16" s="117">
        <f>SUM(J17:J19)</f>
        <v>662501943</v>
      </c>
      <c r="K16" s="117">
        <f>SUM(K17:K19)</f>
        <v>346618706</v>
      </c>
    </row>
    <row r="17" spans="1:11" x14ac:dyDescent="0.2">
      <c r="A17" s="234" t="s">
        <v>180</v>
      </c>
      <c r="B17" s="234"/>
      <c r="C17" s="234"/>
      <c r="D17" s="234"/>
      <c r="E17" s="234"/>
      <c r="F17" s="234"/>
      <c r="G17" s="14">
        <v>10</v>
      </c>
      <c r="H17" s="129">
        <v>455118550</v>
      </c>
      <c r="I17" s="129">
        <v>232562860</v>
      </c>
      <c r="J17" s="129">
        <v>456660103</v>
      </c>
      <c r="K17" s="129">
        <v>238420471</v>
      </c>
    </row>
    <row r="18" spans="1:11" x14ac:dyDescent="0.2">
      <c r="A18" s="234" t="s">
        <v>181</v>
      </c>
      <c r="B18" s="234"/>
      <c r="C18" s="234"/>
      <c r="D18" s="234"/>
      <c r="E18" s="234"/>
      <c r="F18" s="234"/>
      <c r="G18" s="14">
        <v>11</v>
      </c>
      <c r="H18" s="129">
        <v>147245160</v>
      </c>
      <c r="I18" s="129">
        <v>63164866</v>
      </c>
      <c r="J18" s="129">
        <v>136390810</v>
      </c>
      <c r="K18" s="129">
        <v>68357262</v>
      </c>
    </row>
    <row r="19" spans="1:11" x14ac:dyDescent="0.2">
      <c r="A19" s="234" t="s">
        <v>182</v>
      </c>
      <c r="B19" s="234"/>
      <c r="C19" s="234"/>
      <c r="D19" s="234"/>
      <c r="E19" s="234"/>
      <c r="F19" s="234"/>
      <c r="G19" s="14">
        <v>12</v>
      </c>
      <c r="H19" s="129">
        <v>68983800</v>
      </c>
      <c r="I19" s="129">
        <v>37380171</v>
      </c>
      <c r="J19" s="129">
        <v>69451030</v>
      </c>
      <c r="K19" s="129">
        <v>39840973</v>
      </c>
    </row>
    <row r="20" spans="1:11" x14ac:dyDescent="0.2">
      <c r="A20" s="192" t="s">
        <v>410</v>
      </c>
      <c r="B20" s="192"/>
      <c r="C20" s="192"/>
      <c r="D20" s="192"/>
      <c r="E20" s="192"/>
      <c r="F20" s="192"/>
      <c r="G20" s="15">
        <v>13</v>
      </c>
      <c r="H20" s="117">
        <f>SUM(H21:H23)</f>
        <v>200690790</v>
      </c>
      <c r="I20" s="117">
        <f>SUM(I21:I23)</f>
        <v>105094069</v>
      </c>
      <c r="J20" s="117">
        <f>SUM(J21:J23)</f>
        <v>209446071</v>
      </c>
      <c r="K20" s="117">
        <f>SUM(K21:K23)</f>
        <v>110392349</v>
      </c>
    </row>
    <row r="21" spans="1:11" x14ac:dyDescent="0.2">
      <c r="A21" s="234" t="s">
        <v>183</v>
      </c>
      <c r="B21" s="234"/>
      <c r="C21" s="234"/>
      <c r="D21" s="234"/>
      <c r="E21" s="234"/>
      <c r="F21" s="234"/>
      <c r="G21" s="14">
        <v>14</v>
      </c>
      <c r="H21" s="129">
        <v>135193681</v>
      </c>
      <c r="I21" s="129">
        <v>70437584</v>
      </c>
      <c r="J21" s="129">
        <v>147916498</v>
      </c>
      <c r="K21" s="129">
        <v>78849607</v>
      </c>
    </row>
    <row r="22" spans="1:11" x14ac:dyDescent="0.2">
      <c r="A22" s="234" t="s">
        <v>184</v>
      </c>
      <c r="B22" s="234"/>
      <c r="C22" s="234"/>
      <c r="D22" s="234"/>
      <c r="E22" s="234"/>
      <c r="F22" s="234"/>
      <c r="G22" s="14">
        <v>15</v>
      </c>
      <c r="H22" s="129">
        <v>41410766</v>
      </c>
      <c r="I22" s="129">
        <v>22040937</v>
      </c>
      <c r="J22" s="129">
        <v>38168121</v>
      </c>
      <c r="K22" s="129">
        <v>19582819</v>
      </c>
    </row>
    <row r="23" spans="1:11" x14ac:dyDescent="0.2">
      <c r="A23" s="234" t="s">
        <v>185</v>
      </c>
      <c r="B23" s="234"/>
      <c r="C23" s="234"/>
      <c r="D23" s="234"/>
      <c r="E23" s="234"/>
      <c r="F23" s="234"/>
      <c r="G23" s="14">
        <v>16</v>
      </c>
      <c r="H23" s="129">
        <v>24086343</v>
      </c>
      <c r="I23" s="129">
        <v>12615548</v>
      </c>
      <c r="J23" s="129">
        <v>23361452</v>
      </c>
      <c r="K23" s="129">
        <v>11959923</v>
      </c>
    </row>
    <row r="24" spans="1:11" x14ac:dyDescent="0.2">
      <c r="A24" s="191" t="s">
        <v>186</v>
      </c>
      <c r="B24" s="191"/>
      <c r="C24" s="191"/>
      <c r="D24" s="191"/>
      <c r="E24" s="191"/>
      <c r="F24" s="191"/>
      <c r="G24" s="14">
        <v>17</v>
      </c>
      <c r="H24" s="129">
        <v>48871862</v>
      </c>
      <c r="I24" s="129">
        <v>24244449</v>
      </c>
      <c r="J24" s="129">
        <v>48994481</v>
      </c>
      <c r="K24" s="129">
        <v>24425573</v>
      </c>
    </row>
    <row r="25" spans="1:11" x14ac:dyDescent="0.2">
      <c r="A25" s="191" t="s">
        <v>187</v>
      </c>
      <c r="B25" s="191"/>
      <c r="C25" s="191"/>
      <c r="D25" s="191"/>
      <c r="E25" s="191"/>
      <c r="F25" s="191"/>
      <c r="G25" s="14">
        <v>18</v>
      </c>
      <c r="H25" s="129">
        <v>17328291</v>
      </c>
      <c r="I25" s="129">
        <v>8786649</v>
      </c>
      <c r="J25" s="129">
        <v>16179454</v>
      </c>
      <c r="K25" s="129">
        <v>8309155</v>
      </c>
    </row>
    <row r="26" spans="1:11" x14ac:dyDescent="0.2">
      <c r="A26" s="192" t="s">
        <v>411</v>
      </c>
      <c r="B26" s="192"/>
      <c r="C26" s="192"/>
      <c r="D26" s="192"/>
      <c r="E26" s="192"/>
      <c r="F26" s="192"/>
      <c r="G26" s="15">
        <v>19</v>
      </c>
      <c r="H26" s="117">
        <f>H27+H28</f>
        <v>-271632</v>
      </c>
      <c r="I26" s="117">
        <f>I27+I28</f>
        <v>-1561833</v>
      </c>
      <c r="J26" s="117">
        <f>J27+J28</f>
        <v>-250698</v>
      </c>
      <c r="K26" s="117">
        <f>K27+K28</f>
        <v>1013787</v>
      </c>
    </row>
    <row r="27" spans="1:11" x14ac:dyDescent="0.2">
      <c r="A27" s="234" t="s">
        <v>188</v>
      </c>
      <c r="B27" s="234"/>
      <c r="C27" s="234"/>
      <c r="D27" s="234"/>
      <c r="E27" s="234"/>
      <c r="F27" s="234"/>
      <c r="G27" s="14">
        <v>20</v>
      </c>
      <c r="H27" s="129">
        <v>0</v>
      </c>
      <c r="I27" s="129">
        <v>0</v>
      </c>
      <c r="J27" s="129">
        <v>0</v>
      </c>
      <c r="K27" s="129">
        <v>0</v>
      </c>
    </row>
    <row r="28" spans="1:11" x14ac:dyDescent="0.2">
      <c r="A28" s="234" t="s">
        <v>189</v>
      </c>
      <c r="B28" s="234"/>
      <c r="C28" s="234"/>
      <c r="D28" s="234"/>
      <c r="E28" s="234"/>
      <c r="F28" s="234"/>
      <c r="G28" s="14">
        <v>21</v>
      </c>
      <c r="H28" s="129">
        <v>-271632</v>
      </c>
      <c r="I28" s="129">
        <v>-1561833</v>
      </c>
      <c r="J28" s="129">
        <v>-250698</v>
      </c>
      <c r="K28" s="129">
        <v>1013787</v>
      </c>
    </row>
    <row r="29" spans="1:11" x14ac:dyDescent="0.2">
      <c r="A29" s="192" t="s">
        <v>412</v>
      </c>
      <c r="B29" s="192"/>
      <c r="C29" s="192"/>
      <c r="D29" s="192"/>
      <c r="E29" s="192"/>
      <c r="F29" s="192"/>
      <c r="G29" s="15">
        <v>22</v>
      </c>
      <c r="H29" s="117">
        <f>SUM(H30:H35)</f>
        <v>0</v>
      </c>
      <c r="I29" s="117">
        <f>SUM(I30:I35)</f>
        <v>0</v>
      </c>
      <c r="J29" s="117">
        <f>SUM(J30:J35)</f>
        <v>530357</v>
      </c>
      <c r="K29" s="117">
        <f>SUM(K30:K35)</f>
        <v>286347</v>
      </c>
    </row>
    <row r="30" spans="1:11" x14ac:dyDescent="0.2">
      <c r="A30" s="234" t="s">
        <v>190</v>
      </c>
      <c r="B30" s="234"/>
      <c r="C30" s="234"/>
      <c r="D30" s="234"/>
      <c r="E30" s="234"/>
      <c r="F30" s="234"/>
      <c r="G30" s="14">
        <v>23</v>
      </c>
      <c r="H30" s="129">
        <v>0</v>
      </c>
      <c r="I30" s="129">
        <v>0</v>
      </c>
      <c r="J30" s="129">
        <v>0</v>
      </c>
      <c r="K30" s="129">
        <v>0</v>
      </c>
    </row>
    <row r="31" spans="1:11" x14ac:dyDescent="0.2">
      <c r="A31" s="234" t="s">
        <v>191</v>
      </c>
      <c r="B31" s="234"/>
      <c r="C31" s="234"/>
      <c r="D31" s="234"/>
      <c r="E31" s="234"/>
      <c r="F31" s="234"/>
      <c r="G31" s="14">
        <v>24</v>
      </c>
      <c r="H31" s="129">
        <v>0</v>
      </c>
      <c r="I31" s="129">
        <v>0</v>
      </c>
      <c r="J31" s="129">
        <v>0</v>
      </c>
      <c r="K31" s="129">
        <v>0</v>
      </c>
    </row>
    <row r="32" spans="1:11" x14ac:dyDescent="0.2">
      <c r="A32" s="234" t="s">
        <v>192</v>
      </c>
      <c r="B32" s="234"/>
      <c r="C32" s="234"/>
      <c r="D32" s="234"/>
      <c r="E32" s="234"/>
      <c r="F32" s="234"/>
      <c r="G32" s="14">
        <v>25</v>
      </c>
      <c r="H32" s="129">
        <v>0</v>
      </c>
      <c r="I32" s="129">
        <v>0</v>
      </c>
      <c r="J32" s="129">
        <v>530357</v>
      </c>
      <c r="K32" s="129">
        <v>286347</v>
      </c>
    </row>
    <row r="33" spans="1:11" x14ac:dyDescent="0.2">
      <c r="A33" s="234" t="s">
        <v>193</v>
      </c>
      <c r="B33" s="234"/>
      <c r="C33" s="234"/>
      <c r="D33" s="234"/>
      <c r="E33" s="234"/>
      <c r="F33" s="234"/>
      <c r="G33" s="14">
        <v>26</v>
      </c>
      <c r="H33" s="129">
        <v>0</v>
      </c>
      <c r="I33" s="129">
        <v>0</v>
      </c>
      <c r="J33" s="129">
        <v>0</v>
      </c>
      <c r="K33" s="129">
        <v>0</v>
      </c>
    </row>
    <row r="34" spans="1:11" x14ac:dyDescent="0.2">
      <c r="A34" s="234" t="s">
        <v>194</v>
      </c>
      <c r="B34" s="234"/>
      <c r="C34" s="234"/>
      <c r="D34" s="234"/>
      <c r="E34" s="234"/>
      <c r="F34" s="234"/>
      <c r="G34" s="14">
        <v>27</v>
      </c>
      <c r="H34" s="129">
        <v>0</v>
      </c>
      <c r="I34" s="129">
        <v>0</v>
      </c>
      <c r="J34" s="129">
        <v>0</v>
      </c>
      <c r="K34" s="129">
        <v>0</v>
      </c>
    </row>
    <row r="35" spans="1:11" x14ac:dyDescent="0.2">
      <c r="A35" s="234" t="s">
        <v>195</v>
      </c>
      <c r="B35" s="234"/>
      <c r="C35" s="234"/>
      <c r="D35" s="234"/>
      <c r="E35" s="234"/>
      <c r="F35" s="234"/>
      <c r="G35" s="14">
        <v>28</v>
      </c>
      <c r="H35" s="129">
        <v>0</v>
      </c>
      <c r="I35" s="129">
        <v>0</v>
      </c>
      <c r="J35" s="129">
        <v>0</v>
      </c>
      <c r="K35" s="129">
        <v>0</v>
      </c>
    </row>
    <row r="36" spans="1:11" x14ac:dyDescent="0.2">
      <c r="A36" s="191" t="s">
        <v>196</v>
      </c>
      <c r="B36" s="191"/>
      <c r="C36" s="191"/>
      <c r="D36" s="191"/>
      <c r="E36" s="191"/>
      <c r="F36" s="191"/>
      <c r="G36" s="14">
        <v>29</v>
      </c>
      <c r="H36" s="129">
        <v>5067866</v>
      </c>
      <c r="I36" s="129">
        <v>-3022538</v>
      </c>
      <c r="J36" s="129">
        <v>356613</v>
      </c>
      <c r="K36" s="129">
        <v>-484026</v>
      </c>
    </row>
    <row r="37" spans="1:11" x14ac:dyDescent="0.2">
      <c r="A37" s="228" t="s">
        <v>413</v>
      </c>
      <c r="B37" s="229"/>
      <c r="C37" s="229"/>
      <c r="D37" s="229"/>
      <c r="E37" s="229"/>
      <c r="F37" s="229"/>
      <c r="G37" s="15">
        <v>30</v>
      </c>
      <c r="H37" s="117">
        <f>SUM(H38:H47)</f>
        <v>1824029</v>
      </c>
      <c r="I37" s="117">
        <f>SUM(I38:I47)</f>
        <v>-823469</v>
      </c>
      <c r="J37" s="117">
        <f>SUM(J38:J47)</f>
        <v>47778546</v>
      </c>
      <c r="K37" s="117">
        <f>SUM(K38:K47)</f>
        <v>47088974</v>
      </c>
    </row>
    <row r="38" spans="1:11" ht="23.45" customHeight="1" x14ac:dyDescent="0.2">
      <c r="A38" s="191" t="s">
        <v>197</v>
      </c>
      <c r="B38" s="191"/>
      <c r="C38" s="191"/>
      <c r="D38" s="191"/>
      <c r="E38" s="191"/>
      <c r="F38" s="191"/>
      <c r="G38" s="14">
        <v>31</v>
      </c>
      <c r="H38" s="129">
        <v>0</v>
      </c>
      <c r="I38" s="129">
        <v>0</v>
      </c>
      <c r="J38" s="129">
        <v>45409831</v>
      </c>
      <c r="K38" s="129">
        <v>45409831</v>
      </c>
    </row>
    <row r="39" spans="1:11" ht="25.15" customHeight="1" x14ac:dyDescent="0.2">
      <c r="A39" s="191" t="s">
        <v>198</v>
      </c>
      <c r="B39" s="191"/>
      <c r="C39" s="191"/>
      <c r="D39" s="191"/>
      <c r="E39" s="191"/>
      <c r="F39" s="191"/>
      <c r="G39" s="14">
        <v>32</v>
      </c>
      <c r="H39" s="129">
        <v>0</v>
      </c>
      <c r="I39" s="129">
        <v>0</v>
      </c>
      <c r="J39" s="129">
        <v>0</v>
      </c>
      <c r="K39" s="129">
        <v>0</v>
      </c>
    </row>
    <row r="40" spans="1:11" ht="25.15" customHeight="1" x14ac:dyDescent="0.2">
      <c r="A40" s="191" t="s">
        <v>199</v>
      </c>
      <c r="B40" s="191"/>
      <c r="C40" s="191"/>
      <c r="D40" s="191"/>
      <c r="E40" s="191"/>
      <c r="F40" s="191"/>
      <c r="G40" s="14">
        <v>33</v>
      </c>
      <c r="H40" s="129">
        <v>0</v>
      </c>
      <c r="I40" s="129">
        <v>0</v>
      </c>
      <c r="J40" s="129">
        <v>0</v>
      </c>
      <c r="K40" s="129">
        <v>0</v>
      </c>
    </row>
    <row r="41" spans="1:11" ht="25.15" customHeight="1" x14ac:dyDescent="0.2">
      <c r="A41" s="191" t="s">
        <v>200</v>
      </c>
      <c r="B41" s="191"/>
      <c r="C41" s="191"/>
      <c r="D41" s="191"/>
      <c r="E41" s="191"/>
      <c r="F41" s="191"/>
      <c r="G41" s="14">
        <v>34</v>
      </c>
      <c r="H41" s="129">
        <v>1387386</v>
      </c>
      <c r="I41" s="129">
        <v>833878</v>
      </c>
      <c r="J41" s="129">
        <v>1388598</v>
      </c>
      <c r="K41" s="129">
        <v>741459</v>
      </c>
    </row>
    <row r="42" spans="1:11" ht="25.15" customHeight="1" x14ac:dyDescent="0.2">
      <c r="A42" s="191" t="s">
        <v>201</v>
      </c>
      <c r="B42" s="191"/>
      <c r="C42" s="191"/>
      <c r="D42" s="191"/>
      <c r="E42" s="191"/>
      <c r="F42" s="191"/>
      <c r="G42" s="14">
        <v>35</v>
      </c>
      <c r="H42" s="129">
        <v>0</v>
      </c>
      <c r="I42" s="129">
        <v>0</v>
      </c>
      <c r="J42" s="129">
        <v>0</v>
      </c>
      <c r="K42" s="129">
        <v>0</v>
      </c>
    </row>
    <row r="43" spans="1:11" x14ac:dyDescent="0.2">
      <c r="A43" s="191" t="s">
        <v>202</v>
      </c>
      <c r="B43" s="191"/>
      <c r="C43" s="191"/>
      <c r="D43" s="191"/>
      <c r="E43" s="191"/>
      <c r="F43" s="191"/>
      <c r="G43" s="14">
        <v>36</v>
      </c>
      <c r="H43" s="129">
        <v>0</v>
      </c>
      <c r="I43" s="129">
        <v>0</v>
      </c>
      <c r="J43" s="129">
        <v>0</v>
      </c>
      <c r="K43" s="129">
        <v>0</v>
      </c>
    </row>
    <row r="44" spans="1:11" x14ac:dyDescent="0.2">
      <c r="A44" s="191" t="s">
        <v>203</v>
      </c>
      <c r="B44" s="191"/>
      <c r="C44" s="191"/>
      <c r="D44" s="191"/>
      <c r="E44" s="191"/>
      <c r="F44" s="191"/>
      <c r="G44" s="14">
        <v>37</v>
      </c>
      <c r="H44" s="129">
        <v>77769</v>
      </c>
      <c r="I44" s="129">
        <v>56906</v>
      </c>
      <c r="J44" s="129">
        <v>81787</v>
      </c>
      <c r="K44" s="129">
        <v>39354</v>
      </c>
    </row>
    <row r="45" spans="1:11" x14ac:dyDescent="0.2">
      <c r="A45" s="191" t="s">
        <v>204</v>
      </c>
      <c r="B45" s="191"/>
      <c r="C45" s="191"/>
      <c r="D45" s="191"/>
      <c r="E45" s="191"/>
      <c r="F45" s="191"/>
      <c r="G45" s="14">
        <v>38</v>
      </c>
      <c r="H45" s="129">
        <v>0</v>
      </c>
      <c r="I45" s="129">
        <v>0</v>
      </c>
      <c r="J45" s="129">
        <v>860034</v>
      </c>
      <c r="K45" s="129">
        <v>860034</v>
      </c>
    </row>
    <row r="46" spans="1:11" x14ac:dyDescent="0.2">
      <c r="A46" s="191" t="s">
        <v>205</v>
      </c>
      <c r="B46" s="191"/>
      <c r="C46" s="191"/>
      <c r="D46" s="191"/>
      <c r="E46" s="191"/>
      <c r="F46" s="191"/>
      <c r="G46" s="14">
        <v>39</v>
      </c>
      <c r="H46" s="129">
        <v>358874</v>
      </c>
      <c r="I46" s="129">
        <v>-1714253</v>
      </c>
      <c r="J46" s="129">
        <v>38296</v>
      </c>
      <c r="K46" s="129">
        <v>38296</v>
      </c>
    </row>
    <row r="47" spans="1:11" x14ac:dyDescent="0.2">
      <c r="A47" s="191" t="s">
        <v>206</v>
      </c>
      <c r="B47" s="191"/>
      <c r="C47" s="191"/>
      <c r="D47" s="191"/>
      <c r="E47" s="191"/>
      <c r="F47" s="191"/>
      <c r="G47" s="14">
        <v>40</v>
      </c>
      <c r="H47" s="129">
        <v>0</v>
      </c>
      <c r="I47" s="129">
        <v>0</v>
      </c>
      <c r="J47" s="129">
        <v>0</v>
      </c>
      <c r="K47" s="129">
        <v>0</v>
      </c>
    </row>
    <row r="48" spans="1:11" x14ac:dyDescent="0.2">
      <c r="A48" s="228" t="s">
        <v>414</v>
      </c>
      <c r="B48" s="229"/>
      <c r="C48" s="229"/>
      <c r="D48" s="229"/>
      <c r="E48" s="229"/>
      <c r="F48" s="229"/>
      <c r="G48" s="15">
        <v>41</v>
      </c>
      <c r="H48" s="117">
        <f>SUM(H49:H55)</f>
        <v>6203279</v>
      </c>
      <c r="I48" s="117">
        <f>SUM(I49:I55)</f>
        <v>-1125495</v>
      </c>
      <c r="J48" s="117">
        <f>SUM(J49:J55)</f>
        <v>2605631</v>
      </c>
      <c r="K48" s="117">
        <f>SUM(K49:K55)</f>
        <v>933886</v>
      </c>
    </row>
    <row r="49" spans="1:11" ht="25.15" customHeight="1" x14ac:dyDescent="0.2">
      <c r="A49" s="191" t="s">
        <v>207</v>
      </c>
      <c r="B49" s="191"/>
      <c r="C49" s="191"/>
      <c r="D49" s="191"/>
      <c r="E49" s="191"/>
      <c r="F49" s="191"/>
      <c r="G49" s="14">
        <v>42</v>
      </c>
      <c r="H49" s="129">
        <v>1632368</v>
      </c>
      <c r="I49" s="129">
        <v>780044</v>
      </c>
      <c r="J49" s="129">
        <v>806948</v>
      </c>
      <c r="K49" s="129">
        <v>298064</v>
      </c>
    </row>
    <row r="50" spans="1:11" ht="24" customHeight="1" x14ac:dyDescent="0.2">
      <c r="A50" s="230" t="s">
        <v>208</v>
      </c>
      <c r="B50" s="230"/>
      <c r="C50" s="230"/>
      <c r="D50" s="230"/>
      <c r="E50" s="230"/>
      <c r="F50" s="230"/>
      <c r="G50" s="14">
        <v>43</v>
      </c>
      <c r="H50" s="129">
        <v>0</v>
      </c>
      <c r="I50" s="129">
        <v>0</v>
      </c>
      <c r="J50" s="129">
        <v>0</v>
      </c>
      <c r="K50" s="129">
        <v>0</v>
      </c>
    </row>
    <row r="51" spans="1:11" x14ac:dyDescent="0.2">
      <c r="A51" s="230" t="s">
        <v>209</v>
      </c>
      <c r="B51" s="230"/>
      <c r="C51" s="230"/>
      <c r="D51" s="230"/>
      <c r="E51" s="230"/>
      <c r="F51" s="230"/>
      <c r="G51" s="14">
        <v>44</v>
      </c>
      <c r="H51" s="129">
        <v>2007300</v>
      </c>
      <c r="I51" s="129">
        <v>1010922</v>
      </c>
      <c r="J51" s="129">
        <v>1798683</v>
      </c>
      <c r="K51" s="129">
        <v>957497</v>
      </c>
    </row>
    <row r="52" spans="1:11" x14ac:dyDescent="0.2">
      <c r="A52" s="230" t="s">
        <v>210</v>
      </c>
      <c r="B52" s="230"/>
      <c r="C52" s="230"/>
      <c r="D52" s="230"/>
      <c r="E52" s="230"/>
      <c r="F52" s="230"/>
      <c r="G52" s="14">
        <v>45</v>
      </c>
      <c r="H52" s="129">
        <v>2563611</v>
      </c>
      <c r="I52" s="129">
        <v>-2916461</v>
      </c>
      <c r="J52" s="129">
        <v>0</v>
      </c>
      <c r="K52" s="129">
        <v>-207210</v>
      </c>
    </row>
    <row r="53" spans="1:11" x14ac:dyDescent="0.2">
      <c r="A53" s="230" t="s">
        <v>211</v>
      </c>
      <c r="B53" s="230"/>
      <c r="C53" s="230"/>
      <c r="D53" s="230"/>
      <c r="E53" s="230"/>
      <c r="F53" s="230"/>
      <c r="G53" s="14">
        <v>46</v>
      </c>
      <c r="H53" s="129">
        <v>0</v>
      </c>
      <c r="I53" s="129">
        <v>0</v>
      </c>
      <c r="J53" s="129">
        <v>0</v>
      </c>
      <c r="K53" s="129">
        <v>-114465</v>
      </c>
    </row>
    <row r="54" spans="1:11" x14ac:dyDescent="0.2">
      <c r="A54" s="230" t="s">
        <v>212</v>
      </c>
      <c r="B54" s="230"/>
      <c r="C54" s="230"/>
      <c r="D54" s="230"/>
      <c r="E54" s="230"/>
      <c r="F54" s="230"/>
      <c r="G54" s="14">
        <v>47</v>
      </c>
      <c r="H54" s="129">
        <v>0</v>
      </c>
      <c r="I54" s="129">
        <v>0</v>
      </c>
      <c r="J54" s="129">
        <v>0</v>
      </c>
      <c r="K54" s="129">
        <v>0</v>
      </c>
    </row>
    <row r="55" spans="1:11" x14ac:dyDescent="0.2">
      <c r="A55" s="230" t="s">
        <v>213</v>
      </c>
      <c r="B55" s="230"/>
      <c r="C55" s="230"/>
      <c r="D55" s="230"/>
      <c r="E55" s="230"/>
      <c r="F55" s="230"/>
      <c r="G55" s="14">
        <v>48</v>
      </c>
      <c r="H55" s="129">
        <v>0</v>
      </c>
      <c r="I55" s="129">
        <v>0</v>
      </c>
      <c r="J55" s="129">
        <v>0</v>
      </c>
      <c r="K55" s="129">
        <v>0</v>
      </c>
    </row>
    <row r="56" spans="1:11" ht="22.15" customHeight="1" x14ac:dyDescent="0.2">
      <c r="A56" s="231" t="s">
        <v>214</v>
      </c>
      <c r="B56" s="231"/>
      <c r="C56" s="231"/>
      <c r="D56" s="231"/>
      <c r="E56" s="231"/>
      <c r="F56" s="231"/>
      <c r="G56" s="14">
        <v>49</v>
      </c>
      <c r="H56" s="129">
        <v>0</v>
      </c>
      <c r="I56" s="129">
        <v>0</v>
      </c>
      <c r="J56" s="129">
        <v>0</v>
      </c>
      <c r="K56" s="129">
        <v>0</v>
      </c>
    </row>
    <row r="57" spans="1:11" x14ac:dyDescent="0.2">
      <c r="A57" s="231" t="s">
        <v>215</v>
      </c>
      <c r="B57" s="231"/>
      <c r="C57" s="231"/>
      <c r="D57" s="231"/>
      <c r="E57" s="231"/>
      <c r="F57" s="231"/>
      <c r="G57" s="14">
        <v>50</v>
      </c>
      <c r="H57" s="129">
        <v>0</v>
      </c>
      <c r="I57" s="129">
        <v>0</v>
      </c>
      <c r="J57" s="129">
        <v>0</v>
      </c>
      <c r="K57" s="129">
        <v>0</v>
      </c>
    </row>
    <row r="58" spans="1:11" ht="24.6" customHeight="1" x14ac:dyDescent="0.2">
      <c r="A58" s="231" t="s">
        <v>216</v>
      </c>
      <c r="B58" s="231"/>
      <c r="C58" s="231"/>
      <c r="D58" s="231"/>
      <c r="E58" s="231"/>
      <c r="F58" s="231"/>
      <c r="G58" s="14">
        <v>51</v>
      </c>
      <c r="H58" s="129">
        <v>0</v>
      </c>
      <c r="I58" s="129">
        <v>0</v>
      </c>
      <c r="J58" s="129">
        <v>0</v>
      </c>
      <c r="K58" s="129">
        <v>0</v>
      </c>
    </row>
    <row r="59" spans="1:11" x14ac:dyDescent="0.2">
      <c r="A59" s="231" t="s">
        <v>217</v>
      </c>
      <c r="B59" s="231"/>
      <c r="C59" s="231"/>
      <c r="D59" s="231"/>
      <c r="E59" s="231"/>
      <c r="F59" s="231"/>
      <c r="G59" s="14">
        <v>52</v>
      </c>
      <c r="H59" s="129">
        <v>0</v>
      </c>
      <c r="I59" s="129">
        <v>0</v>
      </c>
      <c r="J59" s="129">
        <v>0</v>
      </c>
      <c r="K59" s="129">
        <v>0</v>
      </c>
    </row>
    <row r="60" spans="1:11" x14ac:dyDescent="0.2">
      <c r="A60" s="228" t="s">
        <v>415</v>
      </c>
      <c r="B60" s="229"/>
      <c r="C60" s="229"/>
      <c r="D60" s="229"/>
      <c r="E60" s="229"/>
      <c r="F60" s="229"/>
      <c r="G60" s="15">
        <v>53</v>
      </c>
      <c r="H60" s="117">
        <f>H8+H37+H56+H57</f>
        <v>1070680302</v>
      </c>
      <c r="I60" s="117">
        <f t="shared" ref="I60:K60" si="0">I8+I37+I56+I57</f>
        <v>481525682</v>
      </c>
      <c r="J60" s="117">
        <f t="shared" si="0"/>
        <v>1129039375</v>
      </c>
      <c r="K60" s="117">
        <f t="shared" si="0"/>
        <v>599645558</v>
      </c>
    </row>
    <row r="61" spans="1:11" x14ac:dyDescent="0.2">
      <c r="A61" s="228" t="s">
        <v>416</v>
      </c>
      <c r="B61" s="229"/>
      <c r="C61" s="229"/>
      <c r="D61" s="229"/>
      <c r="E61" s="229"/>
      <c r="F61" s="229"/>
      <c r="G61" s="15">
        <v>54</v>
      </c>
      <c r="H61" s="117">
        <f>H14+H48+H58+H59</f>
        <v>959555735</v>
      </c>
      <c r="I61" s="117">
        <f t="shared" ref="I61:K61" si="1">I14+I48+I58+I59</f>
        <v>439390478</v>
      </c>
      <c r="J61" s="117">
        <f t="shared" si="1"/>
        <v>946602682</v>
      </c>
      <c r="K61" s="117">
        <f t="shared" si="1"/>
        <v>489473137</v>
      </c>
    </row>
    <row r="62" spans="1:11" x14ac:dyDescent="0.2">
      <c r="A62" s="228" t="s">
        <v>417</v>
      </c>
      <c r="B62" s="229"/>
      <c r="C62" s="229"/>
      <c r="D62" s="229"/>
      <c r="E62" s="229"/>
      <c r="F62" s="229"/>
      <c r="G62" s="15">
        <v>55</v>
      </c>
      <c r="H62" s="117">
        <f>H60-H61</f>
        <v>111124567</v>
      </c>
      <c r="I62" s="117">
        <f t="shared" ref="I62:K62" si="2">I60-I61</f>
        <v>42135204</v>
      </c>
      <c r="J62" s="117">
        <f t="shared" si="2"/>
        <v>182436693</v>
      </c>
      <c r="K62" s="117">
        <f t="shared" si="2"/>
        <v>110172421</v>
      </c>
    </row>
    <row r="63" spans="1:11" x14ac:dyDescent="0.2">
      <c r="A63" s="215" t="s">
        <v>419</v>
      </c>
      <c r="B63" s="215"/>
      <c r="C63" s="215"/>
      <c r="D63" s="215"/>
      <c r="E63" s="215"/>
      <c r="F63" s="215"/>
      <c r="G63" s="15">
        <v>56</v>
      </c>
      <c r="H63" s="117">
        <f>+IF((H60-H61)&gt;0,(H60-H61),0)</f>
        <v>111124567</v>
      </c>
      <c r="I63" s="117">
        <f t="shared" ref="I63:K63" si="3">+IF((I60-I61)&gt;0,(I60-I61),0)</f>
        <v>42135204</v>
      </c>
      <c r="J63" s="117">
        <f t="shared" si="3"/>
        <v>182436693</v>
      </c>
      <c r="K63" s="117">
        <f t="shared" si="3"/>
        <v>110172421</v>
      </c>
    </row>
    <row r="64" spans="1:11" x14ac:dyDescent="0.2">
      <c r="A64" s="215" t="s">
        <v>418</v>
      </c>
      <c r="B64" s="215"/>
      <c r="C64" s="215"/>
      <c r="D64" s="215"/>
      <c r="E64" s="215"/>
      <c r="F64" s="215"/>
      <c r="G64" s="15">
        <v>57</v>
      </c>
      <c r="H64" s="117">
        <f>+IF((H60-H61)&lt;0,(H60-H61),0)</f>
        <v>0</v>
      </c>
      <c r="I64" s="117">
        <f t="shared" ref="I64:K64" si="4">+IF((I60-I61)&lt;0,(I60-I61),0)</f>
        <v>0</v>
      </c>
      <c r="J64" s="117">
        <f t="shared" si="4"/>
        <v>0</v>
      </c>
      <c r="K64" s="117">
        <f t="shared" si="4"/>
        <v>0</v>
      </c>
    </row>
    <row r="65" spans="1:11" x14ac:dyDescent="0.2">
      <c r="A65" s="231" t="s">
        <v>218</v>
      </c>
      <c r="B65" s="231"/>
      <c r="C65" s="231"/>
      <c r="D65" s="231"/>
      <c r="E65" s="231"/>
      <c r="F65" s="231"/>
      <c r="G65" s="14">
        <v>58</v>
      </c>
      <c r="H65" s="129">
        <v>20443794</v>
      </c>
      <c r="I65" s="129">
        <v>7828046</v>
      </c>
      <c r="J65" s="129">
        <v>25773033</v>
      </c>
      <c r="K65" s="129">
        <v>12447279</v>
      </c>
    </row>
    <row r="66" spans="1:11" x14ac:dyDescent="0.2">
      <c r="A66" s="228" t="s">
        <v>420</v>
      </c>
      <c r="B66" s="229"/>
      <c r="C66" s="229"/>
      <c r="D66" s="229"/>
      <c r="E66" s="229"/>
      <c r="F66" s="229"/>
      <c r="G66" s="15">
        <v>59</v>
      </c>
      <c r="H66" s="117">
        <f>H62-H65</f>
        <v>90680773</v>
      </c>
      <c r="I66" s="117">
        <f t="shared" ref="I66:K66" si="5">I62-I65</f>
        <v>34307158</v>
      </c>
      <c r="J66" s="117">
        <f t="shared" si="5"/>
        <v>156663660</v>
      </c>
      <c r="K66" s="117">
        <f t="shared" si="5"/>
        <v>97725142</v>
      </c>
    </row>
    <row r="67" spans="1:11" x14ac:dyDescent="0.2">
      <c r="A67" s="215" t="s">
        <v>421</v>
      </c>
      <c r="B67" s="215"/>
      <c r="C67" s="215"/>
      <c r="D67" s="215"/>
      <c r="E67" s="215"/>
      <c r="F67" s="215"/>
      <c r="G67" s="15">
        <v>60</v>
      </c>
      <c r="H67" s="117">
        <f>+IF((H62-H65)&gt;0,(H62-H65),0)</f>
        <v>90680773</v>
      </c>
      <c r="I67" s="117">
        <f t="shared" ref="I67:K67" si="6">+IF((I62-I65)&gt;0,(I62-I65),0)</f>
        <v>34307158</v>
      </c>
      <c r="J67" s="117">
        <f t="shared" si="6"/>
        <v>156663660</v>
      </c>
      <c r="K67" s="117">
        <f t="shared" si="6"/>
        <v>97725142</v>
      </c>
    </row>
    <row r="68" spans="1:11" x14ac:dyDescent="0.2">
      <c r="A68" s="215" t="s">
        <v>422</v>
      </c>
      <c r="B68" s="215"/>
      <c r="C68" s="215"/>
      <c r="D68" s="215"/>
      <c r="E68" s="215"/>
      <c r="F68" s="215"/>
      <c r="G68" s="15">
        <v>61</v>
      </c>
      <c r="H68" s="117">
        <f>+IF((H62-H65)&lt;0,(H62-H65),0)</f>
        <v>0</v>
      </c>
      <c r="I68" s="117">
        <f t="shared" ref="I68:K68" si="7">+IF((I62-I65)&lt;0,(I62-I65),0)</f>
        <v>0</v>
      </c>
      <c r="J68" s="117">
        <f t="shared" si="7"/>
        <v>0</v>
      </c>
      <c r="K68" s="117">
        <f t="shared" si="7"/>
        <v>0</v>
      </c>
    </row>
    <row r="69" spans="1:11" x14ac:dyDescent="0.2">
      <c r="A69" s="210" t="s">
        <v>219</v>
      </c>
      <c r="B69" s="210"/>
      <c r="C69" s="210"/>
      <c r="D69" s="210"/>
      <c r="E69" s="210"/>
      <c r="F69" s="210"/>
      <c r="G69" s="225"/>
      <c r="H69" s="225"/>
      <c r="I69" s="225"/>
      <c r="J69" s="226"/>
      <c r="K69" s="226"/>
    </row>
    <row r="70" spans="1:11" ht="22.15" customHeight="1" x14ac:dyDescent="0.2">
      <c r="A70" s="228" t="s">
        <v>423</v>
      </c>
      <c r="B70" s="229"/>
      <c r="C70" s="229"/>
      <c r="D70" s="229"/>
      <c r="E70" s="229"/>
      <c r="F70" s="229"/>
      <c r="G70" s="15">
        <v>62</v>
      </c>
      <c r="H70" s="117">
        <f>H71-H72</f>
        <v>0</v>
      </c>
      <c r="I70" s="117">
        <f>I71-I72</f>
        <v>0</v>
      </c>
      <c r="J70" s="117">
        <f>J71-J72</f>
        <v>0</v>
      </c>
      <c r="K70" s="117">
        <f>K71-K72</f>
        <v>0</v>
      </c>
    </row>
    <row r="71" spans="1:11" x14ac:dyDescent="0.2">
      <c r="A71" s="230" t="s">
        <v>220</v>
      </c>
      <c r="B71" s="230"/>
      <c r="C71" s="230"/>
      <c r="D71" s="230"/>
      <c r="E71" s="230"/>
      <c r="F71" s="230"/>
      <c r="G71" s="14">
        <v>63</v>
      </c>
      <c r="H71" s="31">
        <v>0</v>
      </c>
      <c r="I71" s="31">
        <v>0</v>
      </c>
      <c r="J71" s="31">
        <v>0</v>
      </c>
      <c r="K71" s="31">
        <v>0</v>
      </c>
    </row>
    <row r="72" spans="1:11" x14ac:dyDescent="0.2">
      <c r="A72" s="230" t="s">
        <v>221</v>
      </c>
      <c r="B72" s="230"/>
      <c r="C72" s="230"/>
      <c r="D72" s="230"/>
      <c r="E72" s="230"/>
      <c r="F72" s="230"/>
      <c r="G72" s="14">
        <v>64</v>
      </c>
      <c r="H72" s="31">
        <v>0</v>
      </c>
      <c r="I72" s="31">
        <v>0</v>
      </c>
      <c r="J72" s="31">
        <v>0</v>
      </c>
      <c r="K72" s="31">
        <v>0</v>
      </c>
    </row>
    <row r="73" spans="1:11" x14ac:dyDescent="0.2">
      <c r="A73" s="231" t="s">
        <v>222</v>
      </c>
      <c r="B73" s="231"/>
      <c r="C73" s="231"/>
      <c r="D73" s="231"/>
      <c r="E73" s="231"/>
      <c r="F73" s="231"/>
      <c r="G73" s="14">
        <v>65</v>
      </c>
      <c r="H73" s="31">
        <v>0</v>
      </c>
      <c r="I73" s="31">
        <v>0</v>
      </c>
      <c r="J73" s="31">
        <v>0</v>
      </c>
      <c r="K73" s="31">
        <v>0</v>
      </c>
    </row>
    <row r="74" spans="1:11" x14ac:dyDescent="0.2">
      <c r="A74" s="215" t="s">
        <v>424</v>
      </c>
      <c r="B74" s="215"/>
      <c r="C74" s="215"/>
      <c r="D74" s="215"/>
      <c r="E74" s="215"/>
      <c r="F74" s="215"/>
      <c r="G74" s="15">
        <v>66</v>
      </c>
      <c r="H74" s="118">
        <v>0</v>
      </c>
      <c r="I74" s="118">
        <v>0</v>
      </c>
      <c r="J74" s="118">
        <v>0</v>
      </c>
      <c r="K74" s="118">
        <v>0</v>
      </c>
    </row>
    <row r="75" spans="1:11" x14ac:dyDescent="0.2">
      <c r="A75" s="215" t="s">
        <v>425</v>
      </c>
      <c r="B75" s="215"/>
      <c r="C75" s="215"/>
      <c r="D75" s="215"/>
      <c r="E75" s="215"/>
      <c r="F75" s="215"/>
      <c r="G75" s="15">
        <v>67</v>
      </c>
      <c r="H75" s="118">
        <v>0</v>
      </c>
      <c r="I75" s="118">
        <v>0</v>
      </c>
      <c r="J75" s="118">
        <v>0</v>
      </c>
      <c r="K75" s="118">
        <v>0</v>
      </c>
    </row>
    <row r="76" spans="1:11" x14ac:dyDescent="0.2">
      <c r="A76" s="210" t="s">
        <v>223</v>
      </c>
      <c r="B76" s="210"/>
      <c r="C76" s="210"/>
      <c r="D76" s="210"/>
      <c r="E76" s="210"/>
      <c r="F76" s="210"/>
      <c r="G76" s="225"/>
      <c r="H76" s="225"/>
      <c r="I76" s="225"/>
      <c r="J76" s="226"/>
      <c r="K76" s="226"/>
    </row>
    <row r="77" spans="1:11" x14ac:dyDescent="0.2">
      <c r="A77" s="228" t="s">
        <v>426</v>
      </c>
      <c r="B77" s="229"/>
      <c r="C77" s="229"/>
      <c r="D77" s="229"/>
      <c r="E77" s="229"/>
      <c r="F77" s="229"/>
      <c r="G77" s="15">
        <v>68</v>
      </c>
      <c r="H77" s="118">
        <v>0</v>
      </c>
      <c r="I77" s="118">
        <v>0</v>
      </c>
      <c r="J77" s="118">
        <v>0</v>
      </c>
      <c r="K77" s="118">
        <v>0</v>
      </c>
    </row>
    <row r="78" spans="1:11" x14ac:dyDescent="0.2">
      <c r="A78" s="230" t="s">
        <v>427</v>
      </c>
      <c r="B78" s="230"/>
      <c r="C78" s="230"/>
      <c r="D78" s="230"/>
      <c r="E78" s="230"/>
      <c r="F78" s="230"/>
      <c r="G78" s="112">
        <v>69</v>
      </c>
      <c r="H78" s="35">
        <v>0</v>
      </c>
      <c r="I78" s="35">
        <v>0</v>
      </c>
      <c r="J78" s="35">
        <v>0</v>
      </c>
      <c r="K78" s="35">
        <v>0</v>
      </c>
    </row>
    <row r="79" spans="1:11" x14ac:dyDescent="0.2">
      <c r="A79" s="230" t="s">
        <v>428</v>
      </c>
      <c r="B79" s="230"/>
      <c r="C79" s="230"/>
      <c r="D79" s="230"/>
      <c r="E79" s="230"/>
      <c r="F79" s="230"/>
      <c r="G79" s="112">
        <v>70</v>
      </c>
      <c r="H79" s="35">
        <v>0</v>
      </c>
      <c r="I79" s="35">
        <v>0</v>
      </c>
      <c r="J79" s="35">
        <v>0</v>
      </c>
      <c r="K79" s="35">
        <v>0</v>
      </c>
    </row>
    <row r="80" spans="1:11" x14ac:dyDescent="0.2">
      <c r="A80" s="228" t="s">
        <v>429</v>
      </c>
      <c r="B80" s="229"/>
      <c r="C80" s="229"/>
      <c r="D80" s="229"/>
      <c r="E80" s="229"/>
      <c r="F80" s="229"/>
      <c r="G80" s="15">
        <v>71</v>
      </c>
      <c r="H80" s="118">
        <v>0</v>
      </c>
      <c r="I80" s="118">
        <v>0</v>
      </c>
      <c r="J80" s="118">
        <v>0</v>
      </c>
      <c r="K80" s="118">
        <v>0</v>
      </c>
    </row>
    <row r="81" spans="1:11" x14ac:dyDescent="0.2">
      <c r="A81" s="228" t="s">
        <v>430</v>
      </c>
      <c r="B81" s="229"/>
      <c r="C81" s="229"/>
      <c r="D81" s="229"/>
      <c r="E81" s="229"/>
      <c r="F81" s="229"/>
      <c r="G81" s="15">
        <v>72</v>
      </c>
      <c r="H81" s="118">
        <v>0</v>
      </c>
      <c r="I81" s="118">
        <v>0</v>
      </c>
      <c r="J81" s="118">
        <v>0</v>
      </c>
      <c r="K81" s="118">
        <v>0</v>
      </c>
    </row>
    <row r="82" spans="1:11" x14ac:dyDescent="0.2">
      <c r="A82" s="215" t="s">
        <v>431</v>
      </c>
      <c r="B82" s="215"/>
      <c r="C82" s="215"/>
      <c r="D82" s="215"/>
      <c r="E82" s="215"/>
      <c r="F82" s="215"/>
      <c r="G82" s="15">
        <v>73</v>
      </c>
      <c r="H82" s="118">
        <v>0</v>
      </c>
      <c r="I82" s="118">
        <v>0</v>
      </c>
      <c r="J82" s="118">
        <v>0</v>
      </c>
      <c r="K82" s="118">
        <v>0</v>
      </c>
    </row>
    <row r="83" spans="1:11" x14ac:dyDescent="0.2">
      <c r="A83" s="215" t="s">
        <v>432</v>
      </c>
      <c r="B83" s="215"/>
      <c r="C83" s="215"/>
      <c r="D83" s="215"/>
      <c r="E83" s="215"/>
      <c r="F83" s="215"/>
      <c r="G83" s="15">
        <v>74</v>
      </c>
      <c r="H83" s="118">
        <v>0</v>
      </c>
      <c r="I83" s="118">
        <v>0</v>
      </c>
      <c r="J83" s="118">
        <v>0</v>
      </c>
      <c r="K83" s="118">
        <v>0</v>
      </c>
    </row>
    <row r="84" spans="1:11" x14ac:dyDescent="0.2">
      <c r="A84" s="210" t="s">
        <v>224</v>
      </c>
      <c r="B84" s="210"/>
      <c r="C84" s="210"/>
      <c r="D84" s="210"/>
      <c r="E84" s="210"/>
      <c r="F84" s="210"/>
      <c r="G84" s="225"/>
      <c r="H84" s="225"/>
      <c r="I84" s="225"/>
      <c r="J84" s="226"/>
      <c r="K84" s="226"/>
    </row>
    <row r="85" spans="1:11" x14ac:dyDescent="0.2">
      <c r="A85" s="212" t="s">
        <v>433</v>
      </c>
      <c r="B85" s="213"/>
      <c r="C85" s="213"/>
      <c r="D85" s="213"/>
      <c r="E85" s="213"/>
      <c r="F85" s="213"/>
      <c r="G85" s="15">
        <v>75</v>
      </c>
      <c r="H85" s="119">
        <f>H86+H87</f>
        <v>0</v>
      </c>
      <c r="I85" s="119">
        <f>I86+I87</f>
        <v>0</v>
      </c>
      <c r="J85" s="119">
        <f>J86+J87</f>
        <v>0</v>
      </c>
      <c r="K85" s="119">
        <f>K86+K87</f>
        <v>0</v>
      </c>
    </row>
    <row r="86" spans="1:11" x14ac:dyDescent="0.2">
      <c r="A86" s="214" t="s">
        <v>225</v>
      </c>
      <c r="B86" s="214"/>
      <c r="C86" s="214"/>
      <c r="D86" s="214"/>
      <c r="E86" s="214"/>
      <c r="F86" s="214"/>
      <c r="G86" s="14">
        <v>76</v>
      </c>
      <c r="H86" s="36">
        <v>0</v>
      </c>
      <c r="I86" s="36">
        <v>0</v>
      </c>
      <c r="J86" s="36">
        <v>0</v>
      </c>
      <c r="K86" s="36">
        <v>0</v>
      </c>
    </row>
    <row r="87" spans="1:11" x14ac:dyDescent="0.2">
      <c r="A87" s="214" t="s">
        <v>226</v>
      </c>
      <c r="B87" s="214"/>
      <c r="C87" s="214"/>
      <c r="D87" s="214"/>
      <c r="E87" s="214"/>
      <c r="F87" s="214"/>
      <c r="G87" s="14">
        <v>77</v>
      </c>
      <c r="H87" s="36">
        <v>0</v>
      </c>
      <c r="I87" s="36">
        <v>0</v>
      </c>
      <c r="J87" s="36">
        <v>0</v>
      </c>
      <c r="K87" s="36">
        <v>0</v>
      </c>
    </row>
    <row r="88" spans="1:11" x14ac:dyDescent="0.2">
      <c r="A88" s="235" t="s">
        <v>227</v>
      </c>
      <c r="B88" s="235"/>
      <c r="C88" s="235"/>
      <c r="D88" s="235"/>
      <c r="E88" s="235"/>
      <c r="F88" s="235"/>
      <c r="G88" s="236"/>
      <c r="H88" s="236"/>
      <c r="I88" s="236"/>
      <c r="J88" s="226"/>
      <c r="K88" s="226"/>
    </row>
    <row r="89" spans="1:11" x14ac:dyDescent="0.2">
      <c r="A89" s="208" t="s">
        <v>228</v>
      </c>
      <c r="B89" s="208"/>
      <c r="C89" s="208"/>
      <c r="D89" s="208"/>
      <c r="E89" s="208"/>
      <c r="F89" s="208"/>
      <c r="G89" s="14">
        <v>78</v>
      </c>
      <c r="H89" s="132">
        <v>90680773</v>
      </c>
      <c r="I89" s="132">
        <v>34307158</v>
      </c>
      <c r="J89" s="129">
        <v>156663660</v>
      </c>
      <c r="K89" s="129">
        <v>97725142</v>
      </c>
    </row>
    <row r="90" spans="1:11" ht="24" customHeight="1" x14ac:dyDescent="0.2">
      <c r="A90" s="193" t="s">
        <v>434</v>
      </c>
      <c r="B90" s="193"/>
      <c r="C90" s="193"/>
      <c r="D90" s="193"/>
      <c r="E90" s="193"/>
      <c r="F90" s="193"/>
      <c r="G90" s="15">
        <v>79</v>
      </c>
      <c r="H90" s="119">
        <f>H92+H101</f>
        <v>0</v>
      </c>
      <c r="I90" s="119">
        <f>I92+I101</f>
        <v>0</v>
      </c>
      <c r="J90" s="119">
        <f>J92+J101</f>
        <v>0</v>
      </c>
      <c r="K90" s="119">
        <f>K92+K101</f>
        <v>0</v>
      </c>
    </row>
    <row r="91" spans="1:11" ht="24" customHeight="1" x14ac:dyDescent="0.2">
      <c r="A91" s="193" t="s">
        <v>435</v>
      </c>
      <c r="B91" s="193"/>
      <c r="C91" s="193"/>
      <c r="D91" s="193"/>
      <c r="E91" s="193"/>
      <c r="F91" s="193"/>
      <c r="G91" s="15">
        <v>80</v>
      </c>
      <c r="H91" s="119">
        <f>SUM(H92:H96)</f>
        <v>0</v>
      </c>
      <c r="I91" s="119">
        <f>SUM(I92:I96)</f>
        <v>0</v>
      </c>
      <c r="J91" s="119">
        <f>SUM(J92:J96)</f>
        <v>0</v>
      </c>
      <c r="K91" s="119">
        <f>SUM(K92:K96)</f>
        <v>0</v>
      </c>
    </row>
    <row r="92" spans="1:11" ht="24.75" customHeight="1" x14ac:dyDescent="0.2">
      <c r="A92" s="237" t="s">
        <v>436</v>
      </c>
      <c r="B92" s="238"/>
      <c r="C92" s="238"/>
      <c r="D92" s="238"/>
      <c r="E92" s="238"/>
      <c r="F92" s="239"/>
      <c r="G92" s="14">
        <v>81</v>
      </c>
      <c r="H92" s="36">
        <v>0</v>
      </c>
      <c r="I92" s="36">
        <v>0</v>
      </c>
      <c r="J92" s="36">
        <v>0</v>
      </c>
      <c r="K92" s="36">
        <v>0</v>
      </c>
    </row>
    <row r="93" spans="1:11" ht="22.15" customHeight="1" x14ac:dyDescent="0.2">
      <c r="A93" s="230" t="s">
        <v>437</v>
      </c>
      <c r="B93" s="230"/>
      <c r="C93" s="230"/>
      <c r="D93" s="230"/>
      <c r="E93" s="230"/>
      <c r="F93" s="230"/>
      <c r="G93" s="14">
        <v>82</v>
      </c>
      <c r="H93" s="36">
        <v>0</v>
      </c>
      <c r="I93" s="36">
        <v>0</v>
      </c>
      <c r="J93" s="36">
        <v>0</v>
      </c>
      <c r="K93" s="36">
        <v>0</v>
      </c>
    </row>
    <row r="94" spans="1:11" ht="22.15" customHeight="1" x14ac:dyDescent="0.2">
      <c r="A94" s="230" t="s">
        <v>438</v>
      </c>
      <c r="B94" s="230"/>
      <c r="C94" s="230"/>
      <c r="D94" s="230"/>
      <c r="E94" s="230"/>
      <c r="F94" s="230"/>
      <c r="G94" s="14">
        <v>83</v>
      </c>
      <c r="H94" s="36">
        <v>0</v>
      </c>
      <c r="I94" s="36">
        <v>0</v>
      </c>
      <c r="J94" s="36">
        <v>0</v>
      </c>
      <c r="K94" s="36">
        <v>0</v>
      </c>
    </row>
    <row r="95" spans="1:11" ht="22.15" customHeight="1" x14ac:dyDescent="0.2">
      <c r="A95" s="230" t="s">
        <v>439</v>
      </c>
      <c r="B95" s="230"/>
      <c r="C95" s="230"/>
      <c r="D95" s="230"/>
      <c r="E95" s="230"/>
      <c r="F95" s="230"/>
      <c r="G95" s="14">
        <v>84</v>
      </c>
      <c r="H95" s="36">
        <v>0</v>
      </c>
      <c r="I95" s="36">
        <v>0</v>
      </c>
      <c r="J95" s="36">
        <v>0</v>
      </c>
      <c r="K95" s="36">
        <v>0</v>
      </c>
    </row>
    <row r="96" spans="1:11" ht="22.15" customHeight="1" x14ac:dyDescent="0.2">
      <c r="A96" s="230" t="s">
        <v>440</v>
      </c>
      <c r="B96" s="230"/>
      <c r="C96" s="230"/>
      <c r="D96" s="230"/>
      <c r="E96" s="230"/>
      <c r="F96" s="230"/>
      <c r="G96" s="14">
        <v>85</v>
      </c>
      <c r="H96" s="36">
        <v>0</v>
      </c>
      <c r="I96" s="36">
        <v>0</v>
      </c>
      <c r="J96" s="36">
        <v>0</v>
      </c>
      <c r="K96" s="36">
        <v>0</v>
      </c>
    </row>
    <row r="97" spans="1:11" ht="22.15" customHeight="1" x14ac:dyDescent="0.2">
      <c r="A97" s="230" t="s">
        <v>441</v>
      </c>
      <c r="B97" s="230"/>
      <c r="C97" s="230"/>
      <c r="D97" s="230"/>
      <c r="E97" s="230"/>
      <c r="F97" s="230"/>
      <c r="G97" s="14">
        <v>86</v>
      </c>
      <c r="H97" s="36">
        <v>0</v>
      </c>
      <c r="I97" s="36">
        <v>0</v>
      </c>
      <c r="J97" s="36">
        <v>0</v>
      </c>
      <c r="K97" s="36">
        <v>0</v>
      </c>
    </row>
    <row r="98" spans="1:11" ht="22.15" customHeight="1" x14ac:dyDescent="0.2">
      <c r="A98" s="215" t="s">
        <v>442</v>
      </c>
      <c r="B98" s="215"/>
      <c r="C98" s="215"/>
      <c r="D98" s="215"/>
      <c r="E98" s="215"/>
      <c r="F98" s="215"/>
      <c r="G98" s="15">
        <v>87</v>
      </c>
      <c r="H98" s="120">
        <f>SUM(H99:H106)</f>
        <v>0</v>
      </c>
      <c r="I98" s="120">
        <f>SUM(I99:I106)</f>
        <v>0</v>
      </c>
      <c r="J98" s="120">
        <f t="shared" ref="J98:K98" si="8">SUM(J99:J106)</f>
        <v>0</v>
      </c>
      <c r="K98" s="120">
        <f t="shared" si="8"/>
        <v>0</v>
      </c>
    </row>
    <row r="99" spans="1:11" ht="14.25" customHeight="1" x14ac:dyDescent="0.2">
      <c r="A99" s="230" t="s">
        <v>443</v>
      </c>
      <c r="B99" s="230"/>
      <c r="C99" s="230"/>
      <c r="D99" s="230"/>
      <c r="E99" s="230"/>
      <c r="F99" s="230"/>
      <c r="G99" s="14">
        <v>88</v>
      </c>
      <c r="H99" s="36">
        <v>0</v>
      </c>
      <c r="I99" s="36">
        <v>0</v>
      </c>
      <c r="J99" s="36">
        <v>0</v>
      </c>
      <c r="K99" s="36">
        <v>0</v>
      </c>
    </row>
    <row r="100" spans="1:11" ht="24" customHeight="1" x14ac:dyDescent="0.2">
      <c r="A100" s="230" t="s">
        <v>444</v>
      </c>
      <c r="B100" s="230"/>
      <c r="C100" s="230"/>
      <c r="D100" s="230"/>
      <c r="E100" s="230"/>
      <c r="F100" s="230"/>
      <c r="G100" s="14">
        <v>89</v>
      </c>
      <c r="H100" s="36">
        <v>0</v>
      </c>
      <c r="I100" s="36">
        <v>0</v>
      </c>
      <c r="J100" s="36">
        <v>0</v>
      </c>
      <c r="K100" s="36">
        <v>0</v>
      </c>
    </row>
    <row r="101" spans="1:11" x14ac:dyDescent="0.2">
      <c r="A101" s="230" t="s">
        <v>445</v>
      </c>
      <c r="B101" s="230"/>
      <c r="C101" s="230"/>
      <c r="D101" s="230"/>
      <c r="E101" s="230"/>
      <c r="F101" s="230"/>
      <c r="G101" s="14">
        <v>90</v>
      </c>
      <c r="H101" s="36">
        <v>0</v>
      </c>
      <c r="I101" s="36">
        <v>0</v>
      </c>
      <c r="J101" s="36">
        <v>0</v>
      </c>
      <c r="K101" s="36">
        <v>0</v>
      </c>
    </row>
    <row r="102" spans="1:11" ht="27.75" customHeight="1" x14ac:dyDescent="0.2">
      <c r="A102" s="191" t="s">
        <v>446</v>
      </c>
      <c r="B102" s="191"/>
      <c r="C102" s="191"/>
      <c r="D102" s="191"/>
      <c r="E102" s="191"/>
      <c r="F102" s="191"/>
      <c r="G102" s="14">
        <v>91</v>
      </c>
      <c r="H102" s="36">
        <v>0</v>
      </c>
      <c r="I102" s="36">
        <v>0</v>
      </c>
      <c r="J102" s="36">
        <v>0</v>
      </c>
      <c r="K102" s="36">
        <v>0</v>
      </c>
    </row>
    <row r="103" spans="1:11" ht="27.75" customHeight="1" x14ac:dyDescent="0.2">
      <c r="A103" s="191" t="s">
        <v>447</v>
      </c>
      <c r="B103" s="191"/>
      <c r="C103" s="191"/>
      <c r="D103" s="191"/>
      <c r="E103" s="191"/>
      <c r="F103" s="191"/>
      <c r="G103" s="14">
        <v>92</v>
      </c>
      <c r="H103" s="36">
        <v>0</v>
      </c>
      <c r="I103" s="36">
        <v>0</v>
      </c>
      <c r="J103" s="36">
        <v>0</v>
      </c>
      <c r="K103" s="36">
        <v>0</v>
      </c>
    </row>
    <row r="104" spans="1:11" ht="14.25" customHeight="1" x14ac:dyDescent="0.2">
      <c r="A104" s="191" t="s">
        <v>448</v>
      </c>
      <c r="B104" s="191"/>
      <c r="C104" s="191"/>
      <c r="D104" s="191"/>
      <c r="E104" s="191"/>
      <c r="F104" s="191"/>
      <c r="G104" s="14">
        <v>93</v>
      </c>
      <c r="H104" s="36">
        <v>0</v>
      </c>
      <c r="I104" s="36">
        <v>0</v>
      </c>
      <c r="J104" s="36">
        <v>0</v>
      </c>
      <c r="K104" s="36">
        <v>0</v>
      </c>
    </row>
    <row r="105" spans="1:11" ht="15.75" customHeight="1" x14ac:dyDescent="0.2">
      <c r="A105" s="191" t="s">
        <v>449</v>
      </c>
      <c r="B105" s="191"/>
      <c r="C105" s="191"/>
      <c r="D105" s="191"/>
      <c r="E105" s="191"/>
      <c r="F105" s="191"/>
      <c r="G105" s="14">
        <v>94</v>
      </c>
      <c r="H105" s="36">
        <v>0</v>
      </c>
      <c r="I105" s="36">
        <v>0</v>
      </c>
      <c r="J105" s="36">
        <v>0</v>
      </c>
      <c r="K105" s="36">
        <v>0</v>
      </c>
    </row>
    <row r="106" spans="1:11" ht="17.25" customHeight="1" x14ac:dyDescent="0.2">
      <c r="A106" s="191" t="s">
        <v>450</v>
      </c>
      <c r="B106" s="191"/>
      <c r="C106" s="191"/>
      <c r="D106" s="191"/>
      <c r="E106" s="191"/>
      <c r="F106" s="191"/>
      <c r="G106" s="14">
        <v>95</v>
      </c>
      <c r="H106" s="36">
        <v>0</v>
      </c>
      <c r="I106" s="36">
        <v>0</v>
      </c>
      <c r="J106" s="36">
        <v>0</v>
      </c>
      <c r="K106" s="36">
        <v>0</v>
      </c>
    </row>
    <row r="107" spans="1:11" ht="27.75" customHeight="1" x14ac:dyDescent="0.2">
      <c r="A107" s="191" t="s">
        <v>451</v>
      </c>
      <c r="B107" s="191"/>
      <c r="C107" s="191"/>
      <c r="D107" s="191"/>
      <c r="E107" s="191"/>
      <c r="F107" s="191"/>
      <c r="G107" s="14">
        <v>96</v>
      </c>
      <c r="H107" s="36">
        <v>0</v>
      </c>
      <c r="I107" s="36">
        <v>0</v>
      </c>
      <c r="J107" s="36">
        <v>0</v>
      </c>
      <c r="K107" s="36">
        <v>0</v>
      </c>
    </row>
    <row r="108" spans="1:11" ht="22.9" customHeight="1" x14ac:dyDescent="0.2">
      <c r="A108" s="193" t="s">
        <v>452</v>
      </c>
      <c r="B108" s="193"/>
      <c r="C108" s="193"/>
      <c r="D108" s="193"/>
      <c r="E108" s="193"/>
      <c r="F108" s="193"/>
      <c r="G108" s="15">
        <v>97</v>
      </c>
      <c r="H108" s="119">
        <f>H91+H98-H107-H97</f>
        <v>0</v>
      </c>
      <c r="I108" s="119">
        <f>I91+I98-I107-I97</f>
        <v>0</v>
      </c>
      <c r="J108" s="119">
        <f t="shared" ref="J108:K108" si="9">J91+J98-J107-J97</f>
        <v>0</v>
      </c>
      <c r="K108" s="119">
        <f t="shared" si="9"/>
        <v>0</v>
      </c>
    </row>
    <row r="109" spans="1:11" ht="22.9" customHeight="1" x14ac:dyDescent="0.2">
      <c r="A109" s="193" t="s">
        <v>453</v>
      </c>
      <c r="B109" s="193"/>
      <c r="C109" s="193"/>
      <c r="D109" s="193"/>
      <c r="E109" s="193"/>
      <c r="F109" s="193"/>
      <c r="G109" s="15">
        <v>98</v>
      </c>
      <c r="H109" s="119">
        <f>H89+H108</f>
        <v>90680773</v>
      </c>
      <c r="I109" s="119">
        <f>I89+I108</f>
        <v>34307158</v>
      </c>
      <c r="J109" s="119">
        <f t="shared" ref="J109:K109" si="10">J89+J108</f>
        <v>156663660</v>
      </c>
      <c r="K109" s="119">
        <f t="shared" si="10"/>
        <v>97725142</v>
      </c>
    </row>
    <row r="110" spans="1:11" x14ac:dyDescent="0.2">
      <c r="A110" s="210" t="s">
        <v>229</v>
      </c>
      <c r="B110" s="210"/>
      <c r="C110" s="210"/>
      <c r="D110" s="210"/>
      <c r="E110" s="210"/>
      <c r="F110" s="210"/>
      <c r="G110" s="225"/>
      <c r="H110" s="225"/>
      <c r="I110" s="225"/>
      <c r="J110" s="226"/>
      <c r="K110" s="226"/>
    </row>
    <row r="111" spans="1:11" ht="27" customHeight="1" x14ac:dyDescent="0.2">
      <c r="A111" s="212" t="s">
        <v>454</v>
      </c>
      <c r="B111" s="213"/>
      <c r="C111" s="213"/>
      <c r="D111" s="213"/>
      <c r="E111" s="213"/>
      <c r="F111" s="213"/>
      <c r="G111" s="15">
        <v>99</v>
      </c>
      <c r="H111" s="119">
        <f>H112+H113</f>
        <v>0</v>
      </c>
      <c r="I111" s="119">
        <f>I112+I113</f>
        <v>0</v>
      </c>
      <c r="J111" s="119">
        <f>J112+J113</f>
        <v>0</v>
      </c>
      <c r="K111" s="119">
        <f>K112+K113</f>
        <v>0</v>
      </c>
    </row>
    <row r="112" spans="1:11" x14ac:dyDescent="0.2">
      <c r="A112" s="214" t="s">
        <v>230</v>
      </c>
      <c r="B112" s="214"/>
      <c r="C112" s="214"/>
      <c r="D112" s="214"/>
      <c r="E112" s="214"/>
      <c r="F112" s="214"/>
      <c r="G112" s="14">
        <v>100</v>
      </c>
      <c r="H112" s="36">
        <v>0</v>
      </c>
      <c r="I112" s="36">
        <v>0</v>
      </c>
      <c r="J112" s="36">
        <v>0</v>
      </c>
      <c r="K112" s="36">
        <v>0</v>
      </c>
    </row>
    <row r="113" spans="1:11" x14ac:dyDescent="0.2">
      <c r="A113" s="214" t="s">
        <v>231</v>
      </c>
      <c r="B113" s="214"/>
      <c r="C113" s="214"/>
      <c r="D113" s="214"/>
      <c r="E113" s="214"/>
      <c r="F113" s="214"/>
      <c r="G113" s="14">
        <v>101</v>
      </c>
      <c r="H113" s="36">
        <v>0</v>
      </c>
      <c r="I113" s="36">
        <v>0</v>
      </c>
      <c r="J113" s="36">
        <v>0</v>
      </c>
      <c r="K113" s="36">
        <v>0</v>
      </c>
    </row>
  </sheetData>
  <sheetProtection algorithmName="SHA-512" hashValue="eUegSf2caansMnMCc69zuJBEpuHOQhMm7P21/R2B8SpaGDw2JgBZYS9P2k0YhlkwefyeMwFGXU+X7IkfQXZJ/Q==" saltValue="mvheMTqmESNVMywc+tqf0A==" spinCount="100000" sheet="1" objects="1" scenarios="1"/>
  <mergeCells count="115">
    <mergeCell ref="A108:F108"/>
    <mergeCell ref="A109:F109"/>
    <mergeCell ref="A111:F111"/>
    <mergeCell ref="A112:F112"/>
    <mergeCell ref="A113:F113"/>
    <mergeCell ref="A89:F89"/>
    <mergeCell ref="A90:F90"/>
    <mergeCell ref="A92:F92"/>
    <mergeCell ref="A93:F93"/>
    <mergeCell ref="A94:F94"/>
    <mergeCell ref="A102:F102"/>
    <mergeCell ref="A100:F100"/>
    <mergeCell ref="A110:K110"/>
    <mergeCell ref="A101:F101"/>
    <mergeCell ref="A95:F95"/>
    <mergeCell ref="A96:F96"/>
    <mergeCell ref="A91:F91"/>
    <mergeCell ref="A98:F98"/>
    <mergeCell ref="A99:F99"/>
    <mergeCell ref="A103:F103"/>
    <mergeCell ref="A104:F104"/>
    <mergeCell ref="A105:F105"/>
    <mergeCell ref="A106:F106"/>
    <mergeCell ref="A107:F107"/>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88:K88"/>
    <mergeCell ref="A8:F8"/>
    <mergeCell ref="A9:F9"/>
    <mergeCell ref="A10:F10"/>
    <mergeCell ref="A11:F11"/>
    <mergeCell ref="A12:F12"/>
    <mergeCell ref="A13:F13"/>
    <mergeCell ref="A97:F97"/>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s>
  <dataValidations count="5">
    <dataValidation type="whole" operator="greaterThanOrEqual" allowBlank="1" showInputMessage="1" showErrorMessage="1" errorTitle="Incorrect entry" error="You can enter only positive whole numbers."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0000000}">
      <formula1>0</formula1>
    </dataValidation>
    <dataValidation type="whole" operator="notEqual" allowBlank="1" showInputMessage="1" showErrorMessage="1" errorTitle="Incorrect entry" error="You can enter only positive or negative whole numbers."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1000000}">
      <formula1>999999999999</formula1>
    </dataValidation>
    <dataValidation type="whole" operator="notEqual" allowBlank="1" showInputMessage="1" showErrorMessage="1" errorTitle="Incorrect entry" error="You can enter only whole numbers."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Incorrect entry" error="You can enter only whole numbers" sqref="H15:K15 H26:K35 H54:K54 H111:K113 H62:K62 H70:K70 H73:K73 H77:K77 H80:K81 H85:K87 H65:K66 H89:K109" xr:uid="{00000000-0002-0000-0200-000003000000}">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xr:uid="{00000000-0002-0000-0200-000004000000}">
      <formula1>0</formula1>
    </dataValidation>
  </dataValidations>
  <printOptions horizontalCentered="1"/>
  <pageMargins left="0.19685039370078741" right="0.19685039370078741" top="0.70866141732283472" bottom="0.70866141732283472" header="0.51181102362204722" footer="0.51181102362204722"/>
  <pageSetup paperSize="9" scale="8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Normal="100" zoomScaleSheetLayoutView="100" workbookViewId="0">
      <selection sqref="A1:I1"/>
    </sheetView>
  </sheetViews>
  <sheetFormatPr defaultColWidth="9.140625" defaultRowHeight="12.75" x14ac:dyDescent="0.2"/>
  <cols>
    <col min="1" max="7" width="9.140625" style="19"/>
    <col min="8" max="9" width="23.7109375" style="47" customWidth="1"/>
    <col min="10" max="16384" width="9.140625" style="19"/>
  </cols>
  <sheetData>
    <row r="1" spans="1:9" x14ac:dyDescent="0.2">
      <c r="A1" s="233" t="s">
        <v>232</v>
      </c>
      <c r="B1" s="240"/>
      <c r="C1" s="240"/>
      <c r="D1" s="240"/>
      <c r="E1" s="240"/>
      <c r="F1" s="240"/>
      <c r="G1" s="240"/>
      <c r="H1" s="240"/>
      <c r="I1" s="240"/>
    </row>
    <row r="2" spans="1:9" x14ac:dyDescent="0.2">
      <c r="A2" s="232" t="s">
        <v>527</v>
      </c>
      <c r="B2" s="197"/>
      <c r="C2" s="197"/>
      <c r="D2" s="197"/>
      <c r="E2" s="197"/>
      <c r="F2" s="197"/>
      <c r="G2" s="197"/>
      <c r="H2" s="197"/>
      <c r="I2" s="197"/>
    </row>
    <row r="3" spans="1:9" x14ac:dyDescent="0.2">
      <c r="A3" s="248" t="s">
        <v>233</v>
      </c>
      <c r="B3" s="249"/>
      <c r="C3" s="249"/>
      <c r="D3" s="249"/>
      <c r="E3" s="249"/>
      <c r="F3" s="249"/>
      <c r="G3" s="249"/>
      <c r="H3" s="249"/>
      <c r="I3" s="249"/>
    </row>
    <row r="4" spans="1:9" x14ac:dyDescent="0.2">
      <c r="A4" s="244" t="s">
        <v>523</v>
      </c>
      <c r="B4" s="201"/>
      <c r="C4" s="201"/>
      <c r="D4" s="201"/>
      <c r="E4" s="201"/>
      <c r="F4" s="201"/>
      <c r="G4" s="201"/>
      <c r="H4" s="201"/>
      <c r="I4" s="202"/>
    </row>
    <row r="5" spans="1:9" ht="24" thickBot="1" x14ac:dyDescent="0.25">
      <c r="A5" s="256" t="s">
        <v>234</v>
      </c>
      <c r="B5" s="257"/>
      <c r="C5" s="257"/>
      <c r="D5" s="257"/>
      <c r="E5" s="257"/>
      <c r="F5" s="258"/>
      <c r="G5" s="20" t="s">
        <v>235</v>
      </c>
      <c r="H5" s="37" t="s">
        <v>236</v>
      </c>
      <c r="I5" s="37" t="s">
        <v>237</v>
      </c>
    </row>
    <row r="6" spans="1:9" x14ac:dyDescent="0.2">
      <c r="A6" s="259">
        <v>1</v>
      </c>
      <c r="B6" s="260"/>
      <c r="C6" s="260"/>
      <c r="D6" s="260"/>
      <c r="E6" s="260"/>
      <c r="F6" s="261"/>
      <c r="G6" s="21">
        <v>2</v>
      </c>
      <c r="H6" s="38" t="s">
        <v>238</v>
      </c>
      <c r="I6" s="38" t="s">
        <v>239</v>
      </c>
    </row>
    <row r="7" spans="1:9" x14ac:dyDescent="0.2">
      <c r="A7" s="262" t="s">
        <v>240</v>
      </c>
      <c r="B7" s="263"/>
      <c r="C7" s="263"/>
      <c r="D7" s="263"/>
      <c r="E7" s="263"/>
      <c r="F7" s="263"/>
      <c r="G7" s="263"/>
      <c r="H7" s="263"/>
      <c r="I7" s="264"/>
    </row>
    <row r="8" spans="1:9" ht="12.75" customHeight="1" x14ac:dyDescent="0.2">
      <c r="A8" s="265" t="s">
        <v>241</v>
      </c>
      <c r="B8" s="266"/>
      <c r="C8" s="266"/>
      <c r="D8" s="266"/>
      <c r="E8" s="266"/>
      <c r="F8" s="267"/>
      <c r="G8" s="22">
        <v>1</v>
      </c>
      <c r="H8" s="39">
        <v>111124567</v>
      </c>
      <c r="I8" s="39">
        <v>182436693</v>
      </c>
    </row>
    <row r="9" spans="1:9" ht="12.75" customHeight="1" x14ac:dyDescent="0.2">
      <c r="A9" s="253" t="s">
        <v>242</v>
      </c>
      <c r="B9" s="254"/>
      <c r="C9" s="254"/>
      <c r="D9" s="254"/>
      <c r="E9" s="254"/>
      <c r="F9" s="255"/>
      <c r="G9" s="23">
        <v>2</v>
      </c>
      <c r="H9" s="40">
        <f>H10+H11+H12+H13+H14+H15+H16+H17</f>
        <v>48903738</v>
      </c>
      <c r="I9" s="40">
        <f>I10+I11+I12+I13+I14+I15+I16+I17</f>
        <v>11390372</v>
      </c>
    </row>
    <row r="10" spans="1:9" ht="12.75" customHeight="1" x14ac:dyDescent="0.2">
      <c r="A10" s="245" t="s">
        <v>243</v>
      </c>
      <c r="B10" s="246"/>
      <c r="C10" s="246"/>
      <c r="D10" s="246"/>
      <c r="E10" s="246"/>
      <c r="F10" s="247"/>
      <c r="G10" s="24">
        <v>3</v>
      </c>
      <c r="H10" s="41">
        <v>48871862</v>
      </c>
      <c r="I10" s="39">
        <v>48994481</v>
      </c>
    </row>
    <row r="11" spans="1:9" ht="22.15" customHeight="1" x14ac:dyDescent="0.2">
      <c r="A11" s="245" t="s">
        <v>244</v>
      </c>
      <c r="B11" s="246"/>
      <c r="C11" s="246"/>
      <c r="D11" s="246"/>
      <c r="E11" s="246"/>
      <c r="F11" s="247"/>
      <c r="G11" s="24">
        <v>4</v>
      </c>
      <c r="H11" s="41">
        <v>-132945</v>
      </c>
      <c r="I11" s="39">
        <v>-131864</v>
      </c>
    </row>
    <row r="12" spans="1:9" ht="23.45" customHeight="1" x14ac:dyDescent="0.2">
      <c r="A12" s="245" t="s">
        <v>245</v>
      </c>
      <c r="B12" s="246"/>
      <c r="C12" s="246"/>
      <c r="D12" s="246"/>
      <c r="E12" s="246"/>
      <c r="F12" s="247"/>
      <c r="G12" s="24">
        <v>5</v>
      </c>
      <c r="H12" s="41">
        <v>2168499</v>
      </c>
      <c r="I12" s="39">
        <v>4562511</v>
      </c>
    </row>
    <row r="13" spans="1:9" ht="12.75" customHeight="1" x14ac:dyDescent="0.2">
      <c r="A13" s="245" t="s">
        <v>246</v>
      </c>
      <c r="B13" s="246"/>
      <c r="C13" s="246"/>
      <c r="D13" s="246"/>
      <c r="E13" s="246"/>
      <c r="F13" s="247"/>
      <c r="G13" s="24">
        <v>6</v>
      </c>
      <c r="H13" s="41">
        <v>-1465154</v>
      </c>
      <c r="I13" s="39">
        <v>-46880216</v>
      </c>
    </row>
    <row r="14" spans="1:9" ht="12.75" customHeight="1" x14ac:dyDescent="0.2">
      <c r="A14" s="245" t="s">
        <v>247</v>
      </c>
      <c r="B14" s="246"/>
      <c r="C14" s="246"/>
      <c r="D14" s="246"/>
      <c r="E14" s="246"/>
      <c r="F14" s="247"/>
      <c r="G14" s="24">
        <v>7</v>
      </c>
      <c r="H14" s="41">
        <v>3639848</v>
      </c>
      <c r="I14" s="39">
        <v>2605631</v>
      </c>
    </row>
    <row r="15" spans="1:9" ht="12.75" customHeight="1" x14ac:dyDescent="0.2">
      <c r="A15" s="245" t="s">
        <v>248</v>
      </c>
      <c r="B15" s="246"/>
      <c r="C15" s="246"/>
      <c r="D15" s="246"/>
      <c r="E15" s="246"/>
      <c r="F15" s="247"/>
      <c r="G15" s="24">
        <v>8</v>
      </c>
      <c r="H15" s="41">
        <v>-8142132</v>
      </c>
      <c r="I15" s="39">
        <v>3268192</v>
      </c>
    </row>
    <row r="16" spans="1:9" ht="12.75" customHeight="1" x14ac:dyDescent="0.2">
      <c r="A16" s="245" t="s">
        <v>249</v>
      </c>
      <c r="B16" s="246"/>
      <c r="C16" s="246"/>
      <c r="D16" s="246"/>
      <c r="E16" s="246"/>
      <c r="F16" s="247"/>
      <c r="G16" s="24">
        <v>9</v>
      </c>
      <c r="H16" s="41">
        <v>3963760</v>
      </c>
      <c r="I16" s="39">
        <v>-1028363</v>
      </c>
    </row>
    <row r="17" spans="1:9" ht="25.15" customHeight="1" x14ac:dyDescent="0.2">
      <c r="A17" s="245" t="s">
        <v>250</v>
      </c>
      <c r="B17" s="246"/>
      <c r="C17" s="246"/>
      <c r="D17" s="246"/>
      <c r="E17" s="246"/>
      <c r="F17" s="247"/>
      <c r="G17" s="24">
        <v>10</v>
      </c>
      <c r="H17" s="41">
        <v>0</v>
      </c>
      <c r="I17" s="39">
        <v>0</v>
      </c>
    </row>
    <row r="18" spans="1:9" ht="28.15" customHeight="1" x14ac:dyDescent="0.2">
      <c r="A18" s="250" t="s">
        <v>251</v>
      </c>
      <c r="B18" s="251"/>
      <c r="C18" s="251"/>
      <c r="D18" s="251"/>
      <c r="E18" s="251"/>
      <c r="F18" s="252"/>
      <c r="G18" s="23">
        <v>11</v>
      </c>
      <c r="H18" s="40">
        <f>H8+H9</f>
        <v>160028305</v>
      </c>
      <c r="I18" s="40">
        <f>I8+I9</f>
        <v>193827065</v>
      </c>
    </row>
    <row r="19" spans="1:9" ht="12.75" customHeight="1" x14ac:dyDescent="0.2">
      <c r="A19" s="253" t="s">
        <v>252</v>
      </c>
      <c r="B19" s="254"/>
      <c r="C19" s="254"/>
      <c r="D19" s="254"/>
      <c r="E19" s="254"/>
      <c r="F19" s="255"/>
      <c r="G19" s="23">
        <v>12</v>
      </c>
      <c r="H19" s="40">
        <f>H20+H21+H22+H23</f>
        <v>-37644560</v>
      </c>
      <c r="I19" s="40">
        <f>I20+I21+I22+I23</f>
        <v>-42195301</v>
      </c>
    </row>
    <row r="20" spans="1:9" ht="12.75" customHeight="1" x14ac:dyDescent="0.2">
      <c r="A20" s="245" t="s">
        <v>253</v>
      </c>
      <c r="B20" s="246"/>
      <c r="C20" s="246"/>
      <c r="D20" s="246"/>
      <c r="E20" s="246"/>
      <c r="F20" s="247"/>
      <c r="G20" s="24">
        <v>13</v>
      </c>
      <c r="H20" s="41">
        <v>-8725614</v>
      </c>
      <c r="I20" s="39">
        <v>22483436</v>
      </c>
    </row>
    <row r="21" spans="1:9" ht="12.75" customHeight="1" x14ac:dyDescent="0.2">
      <c r="A21" s="245" t="s">
        <v>254</v>
      </c>
      <c r="B21" s="246"/>
      <c r="C21" s="246"/>
      <c r="D21" s="246"/>
      <c r="E21" s="246"/>
      <c r="F21" s="247"/>
      <c r="G21" s="24">
        <v>14</v>
      </c>
      <c r="H21" s="41">
        <v>793325</v>
      </c>
      <c r="I21" s="39">
        <v>-67267887</v>
      </c>
    </row>
    <row r="22" spans="1:9" ht="12.75" customHeight="1" x14ac:dyDescent="0.2">
      <c r="A22" s="245" t="s">
        <v>255</v>
      </c>
      <c r="B22" s="246"/>
      <c r="C22" s="246"/>
      <c r="D22" s="246"/>
      <c r="E22" s="246"/>
      <c r="F22" s="247"/>
      <c r="G22" s="24">
        <v>15</v>
      </c>
      <c r="H22" s="41">
        <v>-29712271</v>
      </c>
      <c r="I22" s="39">
        <v>2589150</v>
      </c>
    </row>
    <row r="23" spans="1:9" ht="12.75" customHeight="1" x14ac:dyDescent="0.2">
      <c r="A23" s="245" t="s">
        <v>256</v>
      </c>
      <c r="B23" s="246"/>
      <c r="C23" s="246"/>
      <c r="D23" s="246"/>
      <c r="E23" s="246"/>
      <c r="F23" s="247"/>
      <c r="G23" s="24">
        <v>16</v>
      </c>
      <c r="H23" s="41">
        <v>0</v>
      </c>
      <c r="I23" s="39">
        <v>0</v>
      </c>
    </row>
    <row r="24" spans="1:9" ht="12.75" customHeight="1" x14ac:dyDescent="0.2">
      <c r="A24" s="250" t="s">
        <v>257</v>
      </c>
      <c r="B24" s="251"/>
      <c r="C24" s="251"/>
      <c r="D24" s="251"/>
      <c r="E24" s="251"/>
      <c r="F24" s="252"/>
      <c r="G24" s="23">
        <v>17</v>
      </c>
      <c r="H24" s="40">
        <f>H18+H19</f>
        <v>122383745</v>
      </c>
      <c r="I24" s="40">
        <f>I18+I19</f>
        <v>151631764</v>
      </c>
    </row>
    <row r="25" spans="1:9" ht="12.75" customHeight="1" x14ac:dyDescent="0.2">
      <c r="A25" s="241" t="s">
        <v>258</v>
      </c>
      <c r="B25" s="242"/>
      <c r="C25" s="242"/>
      <c r="D25" s="242"/>
      <c r="E25" s="242"/>
      <c r="F25" s="243"/>
      <c r="G25" s="24">
        <v>18</v>
      </c>
      <c r="H25" s="41">
        <v>-3644613</v>
      </c>
      <c r="I25" s="39">
        <v>-2771034</v>
      </c>
    </row>
    <row r="26" spans="1:9" ht="12.75" customHeight="1" x14ac:dyDescent="0.2">
      <c r="A26" s="241" t="s">
        <v>259</v>
      </c>
      <c r="B26" s="242"/>
      <c r="C26" s="242"/>
      <c r="D26" s="242"/>
      <c r="E26" s="242"/>
      <c r="F26" s="243"/>
      <c r="G26" s="24">
        <v>19</v>
      </c>
      <c r="H26" s="41">
        <v>-6981359</v>
      </c>
      <c r="I26" s="39">
        <v>-10874180</v>
      </c>
    </row>
    <row r="27" spans="1:9" ht="25.9" customHeight="1" x14ac:dyDescent="0.2">
      <c r="A27" s="268" t="s">
        <v>260</v>
      </c>
      <c r="B27" s="269"/>
      <c r="C27" s="269"/>
      <c r="D27" s="269"/>
      <c r="E27" s="269"/>
      <c r="F27" s="270"/>
      <c r="G27" s="25">
        <v>20</v>
      </c>
      <c r="H27" s="42">
        <f>H24+H25+H26</f>
        <v>111757773</v>
      </c>
      <c r="I27" s="42">
        <f>I24+I25+I26</f>
        <v>137986550</v>
      </c>
    </row>
    <row r="28" spans="1:9" x14ac:dyDescent="0.2">
      <c r="A28" s="262" t="s">
        <v>261</v>
      </c>
      <c r="B28" s="263"/>
      <c r="C28" s="263"/>
      <c r="D28" s="263"/>
      <c r="E28" s="263"/>
      <c r="F28" s="263"/>
      <c r="G28" s="263"/>
      <c r="H28" s="263"/>
      <c r="I28" s="264"/>
    </row>
    <row r="29" spans="1:9" ht="30.6" customHeight="1" x14ac:dyDescent="0.2">
      <c r="A29" s="265" t="s">
        <v>262</v>
      </c>
      <c r="B29" s="266"/>
      <c r="C29" s="266"/>
      <c r="D29" s="266"/>
      <c r="E29" s="266"/>
      <c r="F29" s="267"/>
      <c r="G29" s="22">
        <v>21</v>
      </c>
      <c r="H29" s="43">
        <v>155394</v>
      </c>
      <c r="I29" s="39">
        <v>173314</v>
      </c>
    </row>
    <row r="30" spans="1:9" ht="12.75" customHeight="1" x14ac:dyDescent="0.2">
      <c r="A30" s="241" t="s">
        <v>263</v>
      </c>
      <c r="B30" s="242"/>
      <c r="C30" s="242"/>
      <c r="D30" s="242"/>
      <c r="E30" s="242"/>
      <c r="F30" s="243"/>
      <c r="G30" s="24">
        <v>22</v>
      </c>
      <c r="H30" s="44">
        <v>0</v>
      </c>
      <c r="I30" s="39">
        <v>0</v>
      </c>
    </row>
    <row r="31" spans="1:9" ht="12.75" customHeight="1" x14ac:dyDescent="0.2">
      <c r="A31" s="241" t="s">
        <v>264</v>
      </c>
      <c r="B31" s="242"/>
      <c r="C31" s="242"/>
      <c r="D31" s="242"/>
      <c r="E31" s="242"/>
      <c r="F31" s="243"/>
      <c r="G31" s="24">
        <v>23</v>
      </c>
      <c r="H31" s="44">
        <v>391118</v>
      </c>
      <c r="I31" s="39">
        <v>478761</v>
      </c>
    </row>
    <row r="32" spans="1:9" ht="12.75" customHeight="1" x14ac:dyDescent="0.2">
      <c r="A32" s="241" t="s">
        <v>265</v>
      </c>
      <c r="B32" s="242"/>
      <c r="C32" s="242"/>
      <c r="D32" s="242"/>
      <c r="E32" s="242"/>
      <c r="F32" s="243"/>
      <c r="G32" s="24">
        <v>24</v>
      </c>
      <c r="H32" s="44">
        <v>0</v>
      </c>
      <c r="I32" s="39">
        <v>3977379</v>
      </c>
    </row>
    <row r="33" spans="1:9" ht="12.75" customHeight="1" x14ac:dyDescent="0.2">
      <c r="A33" s="241" t="s">
        <v>266</v>
      </c>
      <c r="B33" s="242"/>
      <c r="C33" s="242"/>
      <c r="D33" s="242"/>
      <c r="E33" s="242"/>
      <c r="F33" s="243"/>
      <c r="G33" s="24">
        <v>25</v>
      </c>
      <c r="H33" s="44">
        <v>12801938</v>
      </c>
      <c r="I33" s="39">
        <v>798596</v>
      </c>
    </row>
    <row r="34" spans="1:9" ht="12.75" customHeight="1" x14ac:dyDescent="0.2">
      <c r="A34" s="241" t="s">
        <v>267</v>
      </c>
      <c r="B34" s="242"/>
      <c r="C34" s="242"/>
      <c r="D34" s="242"/>
      <c r="E34" s="242"/>
      <c r="F34" s="243"/>
      <c r="G34" s="24">
        <v>26</v>
      </c>
      <c r="H34" s="44">
        <v>0</v>
      </c>
      <c r="I34" s="39">
        <v>0</v>
      </c>
    </row>
    <row r="35" spans="1:9" ht="26.45" customHeight="1" x14ac:dyDescent="0.2">
      <c r="A35" s="250" t="s">
        <v>268</v>
      </c>
      <c r="B35" s="251"/>
      <c r="C35" s="251"/>
      <c r="D35" s="251"/>
      <c r="E35" s="251"/>
      <c r="F35" s="252"/>
      <c r="G35" s="23">
        <v>27</v>
      </c>
      <c r="H35" s="45">
        <f>H29+H30+H31+H32+H33+H34</f>
        <v>13348450</v>
      </c>
      <c r="I35" s="45">
        <f>I29+I30+I31+I32+I33+I34</f>
        <v>5428050</v>
      </c>
    </row>
    <row r="36" spans="1:9" ht="22.9" customHeight="1" x14ac:dyDescent="0.2">
      <c r="A36" s="241" t="s">
        <v>269</v>
      </c>
      <c r="B36" s="242"/>
      <c r="C36" s="242"/>
      <c r="D36" s="242"/>
      <c r="E36" s="242"/>
      <c r="F36" s="243"/>
      <c r="G36" s="24">
        <v>28</v>
      </c>
      <c r="H36" s="44">
        <v>-53736494</v>
      </c>
      <c r="I36" s="39">
        <v>-32483266</v>
      </c>
    </row>
    <row r="37" spans="1:9" ht="12.75" customHeight="1" x14ac:dyDescent="0.2">
      <c r="A37" s="241" t="s">
        <v>270</v>
      </c>
      <c r="B37" s="242"/>
      <c r="C37" s="242"/>
      <c r="D37" s="242"/>
      <c r="E37" s="242"/>
      <c r="F37" s="243"/>
      <c r="G37" s="24">
        <v>29</v>
      </c>
      <c r="H37" s="44">
        <v>0</v>
      </c>
      <c r="I37" s="39">
        <v>0</v>
      </c>
    </row>
    <row r="38" spans="1:9" ht="12.75" customHeight="1" x14ac:dyDescent="0.2">
      <c r="A38" s="241" t="s">
        <v>271</v>
      </c>
      <c r="B38" s="242"/>
      <c r="C38" s="242"/>
      <c r="D38" s="242"/>
      <c r="E38" s="242"/>
      <c r="F38" s="243"/>
      <c r="G38" s="24">
        <v>30</v>
      </c>
      <c r="H38" s="44">
        <v>-16899551</v>
      </c>
      <c r="I38" s="39">
        <v>0</v>
      </c>
    </row>
    <row r="39" spans="1:9" ht="12.75" customHeight="1" x14ac:dyDescent="0.2">
      <c r="A39" s="241" t="s">
        <v>272</v>
      </c>
      <c r="B39" s="242"/>
      <c r="C39" s="242"/>
      <c r="D39" s="242"/>
      <c r="E39" s="242"/>
      <c r="F39" s="243"/>
      <c r="G39" s="24">
        <v>31</v>
      </c>
      <c r="H39" s="44">
        <v>-2102198</v>
      </c>
      <c r="I39" s="39">
        <v>-1725521</v>
      </c>
    </row>
    <row r="40" spans="1:9" ht="12.75" customHeight="1" x14ac:dyDescent="0.2">
      <c r="A40" s="241" t="s">
        <v>273</v>
      </c>
      <c r="B40" s="242"/>
      <c r="C40" s="242"/>
      <c r="D40" s="242"/>
      <c r="E40" s="242"/>
      <c r="F40" s="243"/>
      <c r="G40" s="24">
        <v>32</v>
      </c>
      <c r="H40" s="44">
        <v>0</v>
      </c>
      <c r="I40" s="39">
        <v>0</v>
      </c>
    </row>
    <row r="41" spans="1:9" ht="24" customHeight="1" x14ac:dyDescent="0.2">
      <c r="A41" s="250" t="s">
        <v>274</v>
      </c>
      <c r="B41" s="251"/>
      <c r="C41" s="251"/>
      <c r="D41" s="251"/>
      <c r="E41" s="251"/>
      <c r="F41" s="252"/>
      <c r="G41" s="23">
        <v>33</v>
      </c>
      <c r="H41" s="45">
        <f>H36+H37+H38+H39+H40</f>
        <v>-72738243</v>
      </c>
      <c r="I41" s="45">
        <f>I36+I37+I38+I39+I40</f>
        <v>-34208787</v>
      </c>
    </row>
    <row r="42" spans="1:9" ht="29.45" customHeight="1" x14ac:dyDescent="0.2">
      <c r="A42" s="268" t="s">
        <v>275</v>
      </c>
      <c r="B42" s="269"/>
      <c r="C42" s="269"/>
      <c r="D42" s="269"/>
      <c r="E42" s="269"/>
      <c r="F42" s="270"/>
      <c r="G42" s="25">
        <v>34</v>
      </c>
      <c r="H42" s="46">
        <f>H35+H41</f>
        <v>-59389793</v>
      </c>
      <c r="I42" s="46">
        <f>I35+I41</f>
        <v>-28780737</v>
      </c>
    </row>
    <row r="43" spans="1:9" x14ac:dyDescent="0.2">
      <c r="A43" s="262" t="s">
        <v>276</v>
      </c>
      <c r="B43" s="263"/>
      <c r="C43" s="263"/>
      <c r="D43" s="263"/>
      <c r="E43" s="263"/>
      <c r="F43" s="263"/>
      <c r="G43" s="263"/>
      <c r="H43" s="263"/>
      <c r="I43" s="264"/>
    </row>
    <row r="44" spans="1:9" ht="12.75" customHeight="1" x14ac:dyDescent="0.2">
      <c r="A44" s="265" t="s">
        <v>277</v>
      </c>
      <c r="B44" s="266"/>
      <c r="C44" s="266"/>
      <c r="D44" s="266"/>
      <c r="E44" s="266"/>
      <c r="F44" s="267"/>
      <c r="G44" s="22">
        <v>35</v>
      </c>
      <c r="H44" s="43">
        <v>0</v>
      </c>
      <c r="I44" s="39">
        <v>0</v>
      </c>
    </row>
    <row r="45" spans="1:9" ht="25.15" customHeight="1" x14ac:dyDescent="0.2">
      <c r="A45" s="241" t="s">
        <v>278</v>
      </c>
      <c r="B45" s="242"/>
      <c r="C45" s="242"/>
      <c r="D45" s="242"/>
      <c r="E45" s="242"/>
      <c r="F45" s="243"/>
      <c r="G45" s="24">
        <v>36</v>
      </c>
      <c r="H45" s="44">
        <v>0</v>
      </c>
      <c r="I45" s="39">
        <v>0</v>
      </c>
    </row>
    <row r="46" spans="1:9" ht="12.75" customHeight="1" x14ac:dyDescent="0.2">
      <c r="A46" s="241" t="s">
        <v>279</v>
      </c>
      <c r="B46" s="242"/>
      <c r="C46" s="242"/>
      <c r="D46" s="242"/>
      <c r="E46" s="242"/>
      <c r="F46" s="243"/>
      <c r="G46" s="24">
        <v>37</v>
      </c>
      <c r="H46" s="44">
        <v>203705808</v>
      </c>
      <c r="I46" s="39">
        <v>55121095</v>
      </c>
    </row>
    <row r="47" spans="1:9" ht="12.75" customHeight="1" x14ac:dyDescent="0.2">
      <c r="A47" s="241" t="s">
        <v>280</v>
      </c>
      <c r="B47" s="242"/>
      <c r="C47" s="242"/>
      <c r="D47" s="242"/>
      <c r="E47" s="242"/>
      <c r="F47" s="243"/>
      <c r="G47" s="24">
        <v>38</v>
      </c>
      <c r="H47" s="44">
        <v>0</v>
      </c>
      <c r="I47" s="39">
        <v>6205595</v>
      </c>
    </row>
    <row r="48" spans="1:9" ht="22.15" customHeight="1" x14ac:dyDescent="0.2">
      <c r="A48" s="250" t="s">
        <v>281</v>
      </c>
      <c r="B48" s="251"/>
      <c r="C48" s="251"/>
      <c r="D48" s="251"/>
      <c r="E48" s="251"/>
      <c r="F48" s="252"/>
      <c r="G48" s="23">
        <v>39</v>
      </c>
      <c r="H48" s="45">
        <f>H44+H45+H46+H47</f>
        <v>203705808</v>
      </c>
      <c r="I48" s="45">
        <f>I44+I45+I46+I47</f>
        <v>61326690</v>
      </c>
    </row>
    <row r="49" spans="1:9" ht="24.6" customHeight="1" x14ac:dyDescent="0.2">
      <c r="A49" s="241" t="s">
        <v>282</v>
      </c>
      <c r="B49" s="242"/>
      <c r="C49" s="242"/>
      <c r="D49" s="242"/>
      <c r="E49" s="242"/>
      <c r="F49" s="243"/>
      <c r="G49" s="24">
        <v>40</v>
      </c>
      <c r="H49" s="44">
        <v>-108680224</v>
      </c>
      <c r="I49" s="39">
        <v>-86633210</v>
      </c>
    </row>
    <row r="50" spans="1:9" ht="12.75" customHeight="1" x14ac:dyDescent="0.2">
      <c r="A50" s="241" t="s">
        <v>283</v>
      </c>
      <c r="B50" s="242"/>
      <c r="C50" s="242"/>
      <c r="D50" s="242"/>
      <c r="E50" s="242"/>
      <c r="F50" s="243"/>
      <c r="G50" s="24">
        <v>41</v>
      </c>
      <c r="H50" s="44">
        <v>-62938483</v>
      </c>
      <c r="I50" s="39">
        <v>-55608</v>
      </c>
    </row>
    <row r="51" spans="1:9" ht="12.75" customHeight="1" x14ac:dyDescent="0.2">
      <c r="A51" s="241" t="s">
        <v>284</v>
      </c>
      <c r="B51" s="242"/>
      <c r="C51" s="242"/>
      <c r="D51" s="242"/>
      <c r="E51" s="242"/>
      <c r="F51" s="243"/>
      <c r="G51" s="24">
        <v>42</v>
      </c>
      <c r="H51" s="44">
        <v>0</v>
      </c>
      <c r="I51" s="39">
        <v>0</v>
      </c>
    </row>
    <row r="52" spans="1:9" ht="22.9" customHeight="1" x14ac:dyDescent="0.2">
      <c r="A52" s="241" t="s">
        <v>285</v>
      </c>
      <c r="B52" s="242"/>
      <c r="C52" s="242"/>
      <c r="D52" s="242"/>
      <c r="E52" s="242"/>
      <c r="F52" s="243"/>
      <c r="G52" s="24">
        <v>43</v>
      </c>
      <c r="H52" s="44">
        <v>0</v>
      </c>
      <c r="I52" s="39">
        <v>0</v>
      </c>
    </row>
    <row r="53" spans="1:9" ht="12.75" customHeight="1" x14ac:dyDescent="0.2">
      <c r="A53" s="241" t="s">
        <v>286</v>
      </c>
      <c r="B53" s="242"/>
      <c r="C53" s="242"/>
      <c r="D53" s="242"/>
      <c r="E53" s="242"/>
      <c r="F53" s="243"/>
      <c r="G53" s="24">
        <v>44</v>
      </c>
      <c r="H53" s="44">
        <v>-6482227</v>
      </c>
      <c r="I53" s="39">
        <v>-6261935</v>
      </c>
    </row>
    <row r="54" spans="1:9" ht="30.6" customHeight="1" x14ac:dyDescent="0.2">
      <c r="A54" s="250" t="s">
        <v>287</v>
      </c>
      <c r="B54" s="251"/>
      <c r="C54" s="251"/>
      <c r="D54" s="251"/>
      <c r="E54" s="251"/>
      <c r="F54" s="252"/>
      <c r="G54" s="23">
        <v>45</v>
      </c>
      <c r="H54" s="45">
        <f>H49+H50+H51+H52+H53</f>
        <v>-178100934</v>
      </c>
      <c r="I54" s="45">
        <f>I49+I50+I51+I52+I53</f>
        <v>-92950753</v>
      </c>
    </row>
    <row r="55" spans="1:9" ht="29.45" customHeight="1" x14ac:dyDescent="0.2">
      <c r="A55" s="271" t="s">
        <v>288</v>
      </c>
      <c r="B55" s="272"/>
      <c r="C55" s="272"/>
      <c r="D55" s="272"/>
      <c r="E55" s="272"/>
      <c r="F55" s="273"/>
      <c r="G55" s="23">
        <v>46</v>
      </c>
      <c r="H55" s="45">
        <f>H48+H54</f>
        <v>25604874</v>
      </c>
      <c r="I55" s="45">
        <f>I48+I54</f>
        <v>-31624063</v>
      </c>
    </row>
    <row r="56" spans="1:9" ht="32.450000000000003" customHeight="1" x14ac:dyDescent="0.2">
      <c r="A56" s="241" t="s">
        <v>289</v>
      </c>
      <c r="B56" s="242"/>
      <c r="C56" s="242"/>
      <c r="D56" s="242"/>
      <c r="E56" s="242"/>
      <c r="F56" s="243"/>
      <c r="G56" s="24">
        <v>47</v>
      </c>
      <c r="H56" s="44">
        <v>0</v>
      </c>
      <c r="I56" s="44">
        <v>0</v>
      </c>
    </row>
    <row r="57" spans="1:9" ht="26.45" customHeight="1" x14ac:dyDescent="0.2">
      <c r="A57" s="271" t="s">
        <v>290</v>
      </c>
      <c r="B57" s="272"/>
      <c r="C57" s="272"/>
      <c r="D57" s="272"/>
      <c r="E57" s="272"/>
      <c r="F57" s="273"/>
      <c r="G57" s="23">
        <v>48</v>
      </c>
      <c r="H57" s="45">
        <f>H27+H42+H55+H56</f>
        <v>77972854</v>
      </c>
      <c r="I57" s="45">
        <f>I27+I42+I55+I56</f>
        <v>77581750</v>
      </c>
    </row>
    <row r="58" spans="1:9" ht="24" customHeight="1" x14ac:dyDescent="0.2">
      <c r="A58" s="274" t="s">
        <v>291</v>
      </c>
      <c r="B58" s="275"/>
      <c r="C58" s="275"/>
      <c r="D58" s="275"/>
      <c r="E58" s="275"/>
      <c r="F58" s="276"/>
      <c r="G58" s="24">
        <v>49</v>
      </c>
      <c r="H58" s="44">
        <v>2180374</v>
      </c>
      <c r="I58" s="39">
        <v>2281711</v>
      </c>
    </row>
    <row r="59" spans="1:9" ht="31.15" customHeight="1" x14ac:dyDescent="0.2">
      <c r="A59" s="268" t="s">
        <v>292</v>
      </c>
      <c r="B59" s="269"/>
      <c r="C59" s="269"/>
      <c r="D59" s="269"/>
      <c r="E59" s="269"/>
      <c r="F59" s="270"/>
      <c r="G59" s="25">
        <v>50</v>
      </c>
      <c r="H59" s="46">
        <f>H57+H58</f>
        <v>80153228</v>
      </c>
      <c r="I59" s="46">
        <f>I57+I58</f>
        <v>79863461</v>
      </c>
    </row>
  </sheetData>
  <sheetProtection algorithmName="SHA-512" hashValue="6GIbgnEZ1tuE/Q7KQek2d8hLvPIETmmuPlJ0JgzEMvRECZKzvj6PW/4NOkvpxBy/0dy7Qqaavlk84XDHoOfLPA==" saltValue="sdrbgbXqWh6RmEySJmJ2Dw=="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42:I42 H55:I57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29:I35 H14:I14 H44:I48 H58:I59 H10:I10" xr:uid="{00000000-0002-0000-0300-000004000000}">
      <formula1>0</formula1>
    </dataValidation>
  </dataValidations>
  <printOptions horizontalCentered="1"/>
  <pageMargins left="0.74803149606299213" right="0.74803149606299213" top="0.59055118110236227" bottom="0.19685039370078741" header="0.51181102362204722" footer="0.51181102362204722"/>
  <pageSetup paperSize="9" scale="7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zoomScale="110" zoomScaleNormal="100" workbookViewId="0">
      <selection sqref="A1:I1"/>
    </sheetView>
  </sheetViews>
  <sheetFormatPr defaultRowHeight="12.75" x14ac:dyDescent="0.2"/>
  <cols>
    <col min="1" max="7" width="9.140625" style="16"/>
    <col min="8" max="9" width="15.42578125" style="34" customWidth="1"/>
    <col min="10" max="10" width="12" style="16" bestFit="1" customWidth="1"/>
    <col min="11" max="11" width="10.28515625" style="16" bestFit="1" customWidth="1"/>
    <col min="12" max="12" width="12.28515625" style="16" bestFit="1" customWidth="1"/>
    <col min="13" max="263" width="9.140625" style="16"/>
    <col min="264" max="265" width="9.85546875" style="16" bestFit="1" customWidth="1"/>
    <col min="266" max="266" width="12" style="16" bestFit="1" customWidth="1"/>
    <col min="267" max="267" width="10.28515625" style="16" bestFit="1" customWidth="1"/>
    <col min="268" max="268" width="12.28515625" style="16" bestFit="1" customWidth="1"/>
    <col min="269" max="519" width="9.140625" style="16"/>
    <col min="520" max="521" width="9.85546875" style="16" bestFit="1" customWidth="1"/>
    <col min="522" max="522" width="12" style="16" bestFit="1" customWidth="1"/>
    <col min="523" max="523" width="10.28515625" style="16" bestFit="1" customWidth="1"/>
    <col min="524" max="524" width="12.28515625" style="16" bestFit="1" customWidth="1"/>
    <col min="525" max="775" width="9.140625" style="16"/>
    <col min="776" max="777" width="9.85546875" style="16" bestFit="1" customWidth="1"/>
    <col min="778" max="778" width="12" style="16" bestFit="1" customWidth="1"/>
    <col min="779" max="779" width="10.28515625" style="16" bestFit="1" customWidth="1"/>
    <col min="780" max="780" width="12.28515625" style="16" bestFit="1" customWidth="1"/>
    <col min="781" max="1031" width="9.140625" style="16"/>
    <col min="1032" max="1033" width="9.85546875" style="16" bestFit="1" customWidth="1"/>
    <col min="1034" max="1034" width="12" style="16" bestFit="1" customWidth="1"/>
    <col min="1035" max="1035" width="10.28515625" style="16" bestFit="1" customWidth="1"/>
    <col min="1036" max="1036" width="12.28515625" style="16" bestFit="1" customWidth="1"/>
    <col min="1037" max="1287" width="9.140625" style="16"/>
    <col min="1288" max="1289" width="9.85546875" style="16" bestFit="1" customWidth="1"/>
    <col min="1290" max="1290" width="12" style="16" bestFit="1" customWidth="1"/>
    <col min="1291" max="1291" width="10.28515625" style="16" bestFit="1" customWidth="1"/>
    <col min="1292" max="1292" width="12.28515625" style="16" bestFit="1" customWidth="1"/>
    <col min="1293" max="1543" width="9.140625" style="16"/>
    <col min="1544" max="1545" width="9.85546875" style="16" bestFit="1" customWidth="1"/>
    <col min="1546" max="1546" width="12" style="16" bestFit="1" customWidth="1"/>
    <col min="1547" max="1547" width="10.28515625" style="16" bestFit="1" customWidth="1"/>
    <col min="1548" max="1548" width="12.28515625" style="16" bestFit="1" customWidth="1"/>
    <col min="1549" max="1799" width="9.140625" style="16"/>
    <col min="1800" max="1801" width="9.85546875" style="16" bestFit="1" customWidth="1"/>
    <col min="1802" max="1802" width="12" style="16" bestFit="1" customWidth="1"/>
    <col min="1803" max="1803" width="10.28515625" style="16" bestFit="1" customWidth="1"/>
    <col min="1804" max="1804" width="12.28515625" style="16" bestFit="1" customWidth="1"/>
    <col min="1805" max="2055" width="9.140625" style="16"/>
    <col min="2056" max="2057" width="9.85546875" style="16" bestFit="1" customWidth="1"/>
    <col min="2058" max="2058" width="12" style="16" bestFit="1" customWidth="1"/>
    <col min="2059" max="2059" width="10.28515625" style="16" bestFit="1" customWidth="1"/>
    <col min="2060" max="2060" width="12.28515625" style="16" bestFit="1" customWidth="1"/>
    <col min="2061" max="2311" width="9.140625" style="16"/>
    <col min="2312" max="2313" width="9.85546875" style="16" bestFit="1" customWidth="1"/>
    <col min="2314" max="2314" width="12" style="16" bestFit="1" customWidth="1"/>
    <col min="2315" max="2315" width="10.28515625" style="16" bestFit="1" customWidth="1"/>
    <col min="2316" max="2316" width="12.28515625" style="16" bestFit="1" customWidth="1"/>
    <col min="2317" max="2567" width="9.140625" style="16"/>
    <col min="2568" max="2569" width="9.85546875" style="16" bestFit="1" customWidth="1"/>
    <col min="2570" max="2570" width="12" style="16" bestFit="1" customWidth="1"/>
    <col min="2571" max="2571" width="10.28515625" style="16" bestFit="1" customWidth="1"/>
    <col min="2572" max="2572" width="12.28515625" style="16" bestFit="1" customWidth="1"/>
    <col min="2573" max="2823" width="9.140625" style="16"/>
    <col min="2824" max="2825" width="9.85546875" style="16" bestFit="1" customWidth="1"/>
    <col min="2826" max="2826" width="12" style="16" bestFit="1" customWidth="1"/>
    <col min="2827" max="2827" width="10.28515625" style="16" bestFit="1" customWidth="1"/>
    <col min="2828" max="2828" width="12.28515625" style="16" bestFit="1" customWidth="1"/>
    <col min="2829" max="3079" width="9.140625" style="16"/>
    <col min="3080" max="3081" width="9.85546875" style="16" bestFit="1" customWidth="1"/>
    <col min="3082" max="3082" width="12" style="16" bestFit="1" customWidth="1"/>
    <col min="3083" max="3083" width="10.28515625" style="16" bestFit="1" customWidth="1"/>
    <col min="3084" max="3084" width="12.28515625" style="16" bestFit="1" customWidth="1"/>
    <col min="3085" max="3335" width="9.140625" style="16"/>
    <col min="3336" max="3337" width="9.85546875" style="16" bestFit="1" customWidth="1"/>
    <col min="3338" max="3338" width="12" style="16" bestFit="1" customWidth="1"/>
    <col min="3339" max="3339" width="10.28515625" style="16" bestFit="1" customWidth="1"/>
    <col min="3340" max="3340" width="12.28515625" style="16" bestFit="1" customWidth="1"/>
    <col min="3341" max="3591" width="9.140625" style="16"/>
    <col min="3592" max="3593" width="9.85546875" style="16" bestFit="1" customWidth="1"/>
    <col min="3594" max="3594" width="12" style="16" bestFit="1" customWidth="1"/>
    <col min="3595" max="3595" width="10.28515625" style="16" bestFit="1" customWidth="1"/>
    <col min="3596" max="3596" width="12.28515625" style="16" bestFit="1" customWidth="1"/>
    <col min="3597" max="3847" width="9.140625" style="16"/>
    <col min="3848" max="3849" width="9.85546875" style="16" bestFit="1" customWidth="1"/>
    <col min="3850" max="3850" width="12" style="16" bestFit="1" customWidth="1"/>
    <col min="3851" max="3851" width="10.28515625" style="16" bestFit="1" customWidth="1"/>
    <col min="3852" max="3852" width="12.28515625" style="16" bestFit="1" customWidth="1"/>
    <col min="3853" max="4103" width="9.140625" style="16"/>
    <col min="4104" max="4105" width="9.85546875" style="16" bestFit="1" customWidth="1"/>
    <col min="4106" max="4106" width="12" style="16" bestFit="1" customWidth="1"/>
    <col min="4107" max="4107" width="10.28515625" style="16" bestFit="1" customWidth="1"/>
    <col min="4108" max="4108" width="12.28515625" style="16" bestFit="1" customWidth="1"/>
    <col min="4109" max="4359" width="9.140625" style="16"/>
    <col min="4360" max="4361" width="9.85546875" style="16" bestFit="1" customWidth="1"/>
    <col min="4362" max="4362" width="12" style="16" bestFit="1" customWidth="1"/>
    <col min="4363" max="4363" width="10.28515625" style="16" bestFit="1" customWidth="1"/>
    <col min="4364" max="4364" width="12.28515625" style="16" bestFit="1" customWidth="1"/>
    <col min="4365" max="4615" width="9.140625" style="16"/>
    <col min="4616" max="4617" width="9.85546875" style="16" bestFit="1" customWidth="1"/>
    <col min="4618" max="4618" width="12" style="16" bestFit="1" customWidth="1"/>
    <col min="4619" max="4619" width="10.28515625" style="16" bestFit="1" customWidth="1"/>
    <col min="4620" max="4620" width="12.28515625" style="16" bestFit="1" customWidth="1"/>
    <col min="4621" max="4871" width="9.140625" style="16"/>
    <col min="4872" max="4873" width="9.85546875" style="16" bestFit="1" customWidth="1"/>
    <col min="4874" max="4874" width="12" style="16" bestFit="1" customWidth="1"/>
    <col min="4875" max="4875" width="10.28515625" style="16" bestFit="1" customWidth="1"/>
    <col min="4876" max="4876" width="12.28515625" style="16" bestFit="1" customWidth="1"/>
    <col min="4877" max="5127" width="9.140625" style="16"/>
    <col min="5128" max="5129" width="9.85546875" style="16" bestFit="1" customWidth="1"/>
    <col min="5130" max="5130" width="12" style="16" bestFit="1" customWidth="1"/>
    <col min="5131" max="5131" width="10.28515625" style="16" bestFit="1" customWidth="1"/>
    <col min="5132" max="5132" width="12.28515625" style="16" bestFit="1" customWidth="1"/>
    <col min="5133" max="5383" width="9.140625" style="16"/>
    <col min="5384" max="5385" width="9.85546875" style="16" bestFit="1" customWidth="1"/>
    <col min="5386" max="5386" width="12" style="16" bestFit="1" customWidth="1"/>
    <col min="5387" max="5387" width="10.28515625" style="16" bestFit="1" customWidth="1"/>
    <col min="5388" max="5388" width="12.28515625" style="16" bestFit="1" customWidth="1"/>
    <col min="5389" max="5639" width="9.140625" style="16"/>
    <col min="5640" max="5641" width="9.85546875" style="16" bestFit="1" customWidth="1"/>
    <col min="5642" max="5642" width="12" style="16" bestFit="1" customWidth="1"/>
    <col min="5643" max="5643" width="10.28515625" style="16" bestFit="1" customWidth="1"/>
    <col min="5644" max="5644" width="12.28515625" style="16" bestFit="1" customWidth="1"/>
    <col min="5645" max="5895" width="9.140625" style="16"/>
    <col min="5896" max="5897" width="9.85546875" style="16" bestFit="1" customWidth="1"/>
    <col min="5898" max="5898" width="12" style="16" bestFit="1" customWidth="1"/>
    <col min="5899" max="5899" width="10.28515625" style="16" bestFit="1" customWidth="1"/>
    <col min="5900" max="5900" width="12.28515625" style="16" bestFit="1" customWidth="1"/>
    <col min="5901" max="6151" width="9.140625" style="16"/>
    <col min="6152" max="6153" width="9.85546875" style="16" bestFit="1" customWidth="1"/>
    <col min="6154" max="6154" width="12" style="16" bestFit="1" customWidth="1"/>
    <col min="6155" max="6155" width="10.28515625" style="16" bestFit="1" customWidth="1"/>
    <col min="6156" max="6156" width="12.28515625" style="16" bestFit="1" customWidth="1"/>
    <col min="6157" max="6407" width="9.140625" style="16"/>
    <col min="6408" max="6409" width="9.85546875" style="16" bestFit="1" customWidth="1"/>
    <col min="6410" max="6410" width="12" style="16" bestFit="1" customWidth="1"/>
    <col min="6411" max="6411" width="10.28515625" style="16" bestFit="1" customWidth="1"/>
    <col min="6412" max="6412" width="12.28515625" style="16" bestFit="1" customWidth="1"/>
    <col min="6413" max="6663" width="9.140625" style="16"/>
    <col min="6664" max="6665" width="9.85546875" style="16" bestFit="1" customWidth="1"/>
    <col min="6666" max="6666" width="12" style="16" bestFit="1" customWidth="1"/>
    <col min="6667" max="6667" width="10.28515625" style="16" bestFit="1" customWidth="1"/>
    <col min="6668" max="6668" width="12.28515625" style="16" bestFit="1" customWidth="1"/>
    <col min="6669" max="6919" width="9.140625" style="16"/>
    <col min="6920" max="6921" width="9.85546875" style="16" bestFit="1" customWidth="1"/>
    <col min="6922" max="6922" width="12" style="16" bestFit="1" customWidth="1"/>
    <col min="6923" max="6923" width="10.28515625" style="16" bestFit="1" customWidth="1"/>
    <col min="6924" max="6924" width="12.28515625" style="16" bestFit="1" customWidth="1"/>
    <col min="6925" max="7175" width="9.140625" style="16"/>
    <col min="7176" max="7177" width="9.85546875" style="16" bestFit="1" customWidth="1"/>
    <col min="7178" max="7178" width="12" style="16" bestFit="1" customWidth="1"/>
    <col min="7179" max="7179" width="10.28515625" style="16" bestFit="1" customWidth="1"/>
    <col min="7180" max="7180" width="12.28515625" style="16" bestFit="1" customWidth="1"/>
    <col min="7181" max="7431" width="9.140625" style="16"/>
    <col min="7432" max="7433" width="9.85546875" style="16" bestFit="1" customWidth="1"/>
    <col min="7434" max="7434" width="12" style="16" bestFit="1" customWidth="1"/>
    <col min="7435" max="7435" width="10.28515625" style="16" bestFit="1" customWidth="1"/>
    <col min="7436" max="7436" width="12.28515625" style="16" bestFit="1" customWidth="1"/>
    <col min="7437" max="7687" width="9.140625" style="16"/>
    <col min="7688" max="7689" width="9.85546875" style="16" bestFit="1" customWidth="1"/>
    <col min="7690" max="7690" width="12" style="16" bestFit="1" customWidth="1"/>
    <col min="7691" max="7691" width="10.28515625" style="16" bestFit="1" customWidth="1"/>
    <col min="7692" max="7692" width="12.28515625" style="16" bestFit="1" customWidth="1"/>
    <col min="7693" max="7943" width="9.140625" style="16"/>
    <col min="7944" max="7945" width="9.85546875" style="16" bestFit="1" customWidth="1"/>
    <col min="7946" max="7946" width="12" style="16" bestFit="1" customWidth="1"/>
    <col min="7947" max="7947" width="10.28515625" style="16" bestFit="1" customWidth="1"/>
    <col min="7948" max="7948" width="12.28515625" style="16" bestFit="1" customWidth="1"/>
    <col min="7949" max="8199" width="9.140625" style="16"/>
    <col min="8200" max="8201" width="9.85546875" style="16" bestFit="1" customWidth="1"/>
    <col min="8202" max="8202" width="12" style="16" bestFit="1" customWidth="1"/>
    <col min="8203" max="8203" width="10.28515625" style="16" bestFit="1" customWidth="1"/>
    <col min="8204" max="8204" width="12.28515625" style="16" bestFit="1" customWidth="1"/>
    <col min="8205" max="8455" width="9.140625" style="16"/>
    <col min="8456" max="8457" width="9.85546875" style="16" bestFit="1" customWidth="1"/>
    <col min="8458" max="8458" width="12" style="16" bestFit="1" customWidth="1"/>
    <col min="8459" max="8459" width="10.28515625" style="16" bestFit="1" customWidth="1"/>
    <col min="8460" max="8460" width="12.28515625" style="16" bestFit="1" customWidth="1"/>
    <col min="8461" max="8711" width="9.140625" style="16"/>
    <col min="8712" max="8713" width="9.85546875" style="16" bestFit="1" customWidth="1"/>
    <col min="8714" max="8714" width="12" style="16" bestFit="1" customWidth="1"/>
    <col min="8715" max="8715" width="10.28515625" style="16" bestFit="1" customWidth="1"/>
    <col min="8716" max="8716" width="12.28515625" style="16" bestFit="1" customWidth="1"/>
    <col min="8717" max="8967" width="9.140625" style="16"/>
    <col min="8968" max="8969" width="9.85546875" style="16" bestFit="1" customWidth="1"/>
    <col min="8970" max="8970" width="12" style="16" bestFit="1" customWidth="1"/>
    <col min="8971" max="8971" width="10.28515625" style="16" bestFit="1" customWidth="1"/>
    <col min="8972" max="8972" width="12.28515625" style="16" bestFit="1" customWidth="1"/>
    <col min="8973" max="9223" width="9.140625" style="16"/>
    <col min="9224" max="9225" width="9.85546875" style="16" bestFit="1" customWidth="1"/>
    <col min="9226" max="9226" width="12" style="16" bestFit="1" customWidth="1"/>
    <col min="9227" max="9227" width="10.28515625" style="16" bestFit="1" customWidth="1"/>
    <col min="9228" max="9228" width="12.28515625" style="16" bestFit="1" customWidth="1"/>
    <col min="9229" max="9479" width="9.140625" style="16"/>
    <col min="9480" max="9481" width="9.85546875" style="16" bestFit="1" customWidth="1"/>
    <col min="9482" max="9482" width="12" style="16" bestFit="1" customWidth="1"/>
    <col min="9483" max="9483" width="10.28515625" style="16" bestFit="1" customWidth="1"/>
    <col min="9484" max="9484" width="12.28515625" style="16" bestFit="1" customWidth="1"/>
    <col min="9485" max="9735" width="9.140625" style="16"/>
    <col min="9736" max="9737" width="9.85546875" style="16" bestFit="1" customWidth="1"/>
    <col min="9738" max="9738" width="12" style="16" bestFit="1" customWidth="1"/>
    <col min="9739" max="9739" width="10.28515625" style="16" bestFit="1" customWidth="1"/>
    <col min="9740" max="9740" width="12.28515625" style="16" bestFit="1" customWidth="1"/>
    <col min="9741" max="9991" width="9.140625" style="16"/>
    <col min="9992" max="9993" width="9.85546875" style="16" bestFit="1" customWidth="1"/>
    <col min="9994" max="9994" width="12" style="16" bestFit="1" customWidth="1"/>
    <col min="9995" max="9995" width="10.28515625" style="16" bestFit="1" customWidth="1"/>
    <col min="9996" max="9996" width="12.28515625" style="16" bestFit="1" customWidth="1"/>
    <col min="9997" max="10247" width="9.140625" style="16"/>
    <col min="10248" max="10249" width="9.85546875" style="16" bestFit="1" customWidth="1"/>
    <col min="10250" max="10250" width="12" style="16" bestFit="1" customWidth="1"/>
    <col min="10251" max="10251" width="10.28515625" style="16" bestFit="1" customWidth="1"/>
    <col min="10252" max="10252" width="12.28515625" style="16" bestFit="1" customWidth="1"/>
    <col min="10253" max="10503" width="9.140625" style="16"/>
    <col min="10504" max="10505" width="9.85546875" style="16" bestFit="1" customWidth="1"/>
    <col min="10506" max="10506" width="12" style="16" bestFit="1" customWidth="1"/>
    <col min="10507" max="10507" width="10.28515625" style="16" bestFit="1" customWidth="1"/>
    <col min="10508" max="10508" width="12.28515625" style="16" bestFit="1" customWidth="1"/>
    <col min="10509" max="10759" width="9.140625" style="16"/>
    <col min="10760" max="10761" width="9.85546875" style="16" bestFit="1" customWidth="1"/>
    <col min="10762" max="10762" width="12" style="16" bestFit="1" customWidth="1"/>
    <col min="10763" max="10763" width="10.28515625" style="16" bestFit="1" customWidth="1"/>
    <col min="10764" max="10764" width="12.28515625" style="16" bestFit="1" customWidth="1"/>
    <col min="10765" max="11015" width="9.140625" style="16"/>
    <col min="11016" max="11017" width="9.85546875" style="16" bestFit="1" customWidth="1"/>
    <col min="11018" max="11018" width="12" style="16" bestFit="1" customWidth="1"/>
    <col min="11019" max="11019" width="10.28515625" style="16" bestFit="1" customWidth="1"/>
    <col min="11020" max="11020" width="12.28515625" style="16" bestFit="1" customWidth="1"/>
    <col min="11021" max="11271" width="9.140625" style="16"/>
    <col min="11272" max="11273" width="9.85546875" style="16" bestFit="1" customWidth="1"/>
    <col min="11274" max="11274" width="12" style="16" bestFit="1" customWidth="1"/>
    <col min="11275" max="11275" width="10.28515625" style="16" bestFit="1" customWidth="1"/>
    <col min="11276" max="11276" width="12.28515625" style="16" bestFit="1" customWidth="1"/>
    <col min="11277" max="11527" width="9.140625" style="16"/>
    <col min="11528" max="11529" width="9.85546875" style="16" bestFit="1" customWidth="1"/>
    <col min="11530" max="11530" width="12" style="16" bestFit="1" customWidth="1"/>
    <col min="11531" max="11531" width="10.28515625" style="16" bestFit="1" customWidth="1"/>
    <col min="11532" max="11532" width="12.28515625" style="16" bestFit="1" customWidth="1"/>
    <col min="11533" max="11783" width="9.140625" style="16"/>
    <col min="11784" max="11785" width="9.85546875" style="16" bestFit="1" customWidth="1"/>
    <col min="11786" max="11786" width="12" style="16" bestFit="1" customWidth="1"/>
    <col min="11787" max="11787" width="10.28515625" style="16" bestFit="1" customWidth="1"/>
    <col min="11788" max="11788" width="12.28515625" style="16" bestFit="1" customWidth="1"/>
    <col min="11789" max="12039" width="9.140625" style="16"/>
    <col min="12040" max="12041" width="9.85546875" style="16" bestFit="1" customWidth="1"/>
    <col min="12042" max="12042" width="12" style="16" bestFit="1" customWidth="1"/>
    <col min="12043" max="12043" width="10.28515625" style="16" bestFit="1" customWidth="1"/>
    <col min="12044" max="12044" width="12.28515625" style="16" bestFit="1" customWidth="1"/>
    <col min="12045" max="12295" width="9.140625" style="16"/>
    <col min="12296" max="12297" width="9.85546875" style="16" bestFit="1" customWidth="1"/>
    <col min="12298" max="12298" width="12" style="16" bestFit="1" customWidth="1"/>
    <col min="12299" max="12299" width="10.28515625" style="16" bestFit="1" customWidth="1"/>
    <col min="12300" max="12300" width="12.28515625" style="16" bestFit="1" customWidth="1"/>
    <col min="12301" max="12551" width="9.140625" style="16"/>
    <col min="12552" max="12553" width="9.85546875" style="16" bestFit="1" customWidth="1"/>
    <col min="12554" max="12554" width="12" style="16" bestFit="1" customWidth="1"/>
    <col min="12555" max="12555" width="10.28515625" style="16" bestFit="1" customWidth="1"/>
    <col min="12556" max="12556" width="12.28515625" style="16" bestFit="1" customWidth="1"/>
    <col min="12557" max="12807" width="9.140625" style="16"/>
    <col min="12808" max="12809" width="9.85546875" style="16" bestFit="1" customWidth="1"/>
    <col min="12810" max="12810" width="12" style="16" bestFit="1" customWidth="1"/>
    <col min="12811" max="12811" width="10.28515625" style="16" bestFit="1" customWidth="1"/>
    <col min="12812" max="12812" width="12.28515625" style="16" bestFit="1" customWidth="1"/>
    <col min="12813" max="13063" width="9.140625" style="16"/>
    <col min="13064" max="13065" width="9.85546875" style="16" bestFit="1" customWidth="1"/>
    <col min="13066" max="13066" width="12" style="16" bestFit="1" customWidth="1"/>
    <col min="13067" max="13067" width="10.28515625" style="16" bestFit="1" customWidth="1"/>
    <col min="13068" max="13068" width="12.28515625" style="16" bestFit="1" customWidth="1"/>
    <col min="13069" max="13319" width="9.140625" style="16"/>
    <col min="13320" max="13321" width="9.85546875" style="16" bestFit="1" customWidth="1"/>
    <col min="13322" max="13322" width="12" style="16" bestFit="1" customWidth="1"/>
    <col min="13323" max="13323" width="10.28515625" style="16" bestFit="1" customWidth="1"/>
    <col min="13324" max="13324" width="12.28515625" style="16" bestFit="1" customWidth="1"/>
    <col min="13325" max="13575" width="9.140625" style="16"/>
    <col min="13576" max="13577" width="9.85546875" style="16" bestFit="1" customWidth="1"/>
    <col min="13578" max="13578" width="12" style="16" bestFit="1" customWidth="1"/>
    <col min="13579" max="13579" width="10.28515625" style="16" bestFit="1" customWidth="1"/>
    <col min="13580" max="13580" width="12.28515625" style="16" bestFit="1" customWidth="1"/>
    <col min="13581" max="13831" width="9.140625" style="16"/>
    <col min="13832" max="13833" width="9.85546875" style="16" bestFit="1" customWidth="1"/>
    <col min="13834" max="13834" width="12" style="16" bestFit="1" customWidth="1"/>
    <col min="13835" max="13835" width="10.28515625" style="16" bestFit="1" customWidth="1"/>
    <col min="13836" max="13836" width="12.28515625" style="16" bestFit="1" customWidth="1"/>
    <col min="13837" max="14087" width="9.140625" style="16"/>
    <col min="14088" max="14089" width="9.85546875" style="16" bestFit="1" customWidth="1"/>
    <col min="14090" max="14090" width="12" style="16" bestFit="1" customWidth="1"/>
    <col min="14091" max="14091" width="10.28515625" style="16" bestFit="1" customWidth="1"/>
    <col min="14092" max="14092" width="12.28515625" style="16" bestFit="1" customWidth="1"/>
    <col min="14093" max="14343" width="9.140625" style="16"/>
    <col min="14344" max="14345" width="9.85546875" style="16" bestFit="1" customWidth="1"/>
    <col min="14346" max="14346" width="12" style="16" bestFit="1" customWidth="1"/>
    <col min="14347" max="14347" width="10.28515625" style="16" bestFit="1" customWidth="1"/>
    <col min="14348" max="14348" width="12.28515625" style="16" bestFit="1" customWidth="1"/>
    <col min="14349" max="14599" width="9.140625" style="16"/>
    <col min="14600" max="14601" width="9.85546875" style="16" bestFit="1" customWidth="1"/>
    <col min="14602" max="14602" width="12" style="16" bestFit="1" customWidth="1"/>
    <col min="14603" max="14603" width="10.28515625" style="16" bestFit="1" customWidth="1"/>
    <col min="14604" max="14604" width="12.28515625" style="16" bestFit="1" customWidth="1"/>
    <col min="14605" max="14855" width="9.140625" style="16"/>
    <col min="14856" max="14857" width="9.85546875" style="16" bestFit="1" customWidth="1"/>
    <col min="14858" max="14858" width="12" style="16" bestFit="1" customWidth="1"/>
    <col min="14859" max="14859" width="10.28515625" style="16" bestFit="1" customWidth="1"/>
    <col min="14860" max="14860" width="12.28515625" style="16" bestFit="1" customWidth="1"/>
    <col min="14861" max="15111" width="9.140625" style="16"/>
    <col min="15112" max="15113" width="9.85546875" style="16" bestFit="1" customWidth="1"/>
    <col min="15114" max="15114" width="12" style="16" bestFit="1" customWidth="1"/>
    <col min="15115" max="15115" width="10.28515625" style="16" bestFit="1" customWidth="1"/>
    <col min="15116" max="15116" width="12.28515625" style="16" bestFit="1" customWidth="1"/>
    <col min="15117" max="15367" width="9.140625" style="16"/>
    <col min="15368" max="15369" width="9.85546875" style="16" bestFit="1" customWidth="1"/>
    <col min="15370" max="15370" width="12" style="16" bestFit="1" customWidth="1"/>
    <col min="15371" max="15371" width="10.28515625" style="16" bestFit="1" customWidth="1"/>
    <col min="15372" max="15372" width="12.28515625" style="16" bestFit="1" customWidth="1"/>
    <col min="15373" max="15623" width="9.140625" style="16"/>
    <col min="15624" max="15625" width="9.85546875" style="16" bestFit="1" customWidth="1"/>
    <col min="15626" max="15626" width="12" style="16" bestFit="1" customWidth="1"/>
    <col min="15627" max="15627" width="10.28515625" style="16" bestFit="1" customWidth="1"/>
    <col min="15628" max="15628" width="12.28515625" style="16" bestFit="1" customWidth="1"/>
    <col min="15629" max="15879" width="9.140625" style="16"/>
    <col min="15880" max="15881" width="9.85546875" style="16" bestFit="1" customWidth="1"/>
    <col min="15882" max="15882" width="12" style="16" bestFit="1" customWidth="1"/>
    <col min="15883" max="15883" width="10.28515625" style="16" bestFit="1" customWidth="1"/>
    <col min="15884" max="15884" width="12.28515625" style="16" bestFit="1" customWidth="1"/>
    <col min="15885" max="16135" width="9.140625" style="16"/>
    <col min="16136" max="16137" width="9.85546875" style="16" bestFit="1" customWidth="1"/>
    <col min="16138" max="16138" width="12" style="16" bestFit="1" customWidth="1"/>
    <col min="16139" max="16139" width="10.28515625" style="16" bestFit="1" customWidth="1"/>
    <col min="16140" max="16140" width="12.28515625" style="16" bestFit="1" customWidth="1"/>
    <col min="16141" max="16384" width="9.140625" style="16"/>
  </cols>
  <sheetData>
    <row r="1" spans="1:9" ht="12.75" customHeight="1" x14ac:dyDescent="0.2">
      <c r="A1" s="233" t="s">
        <v>293</v>
      </c>
      <c r="B1" s="240"/>
      <c r="C1" s="240"/>
      <c r="D1" s="240"/>
      <c r="E1" s="240"/>
      <c r="F1" s="240"/>
      <c r="G1" s="240"/>
      <c r="H1" s="240"/>
      <c r="I1" s="240"/>
    </row>
    <row r="2" spans="1:9" ht="12.75" customHeight="1" x14ac:dyDescent="0.2">
      <c r="A2" s="232" t="s">
        <v>527</v>
      </c>
      <c r="B2" s="197"/>
      <c r="C2" s="197"/>
      <c r="D2" s="197"/>
      <c r="E2" s="197"/>
      <c r="F2" s="197"/>
      <c r="G2" s="197"/>
      <c r="H2" s="197"/>
      <c r="I2" s="197"/>
    </row>
    <row r="3" spans="1:9" x14ac:dyDescent="0.2">
      <c r="A3" s="291" t="s">
        <v>294</v>
      </c>
      <c r="B3" s="292"/>
      <c r="C3" s="292"/>
      <c r="D3" s="292"/>
      <c r="E3" s="292"/>
      <c r="F3" s="292"/>
      <c r="G3" s="292"/>
      <c r="H3" s="292"/>
      <c r="I3" s="292"/>
    </row>
    <row r="4" spans="1:9" x14ac:dyDescent="0.2">
      <c r="A4" s="244" t="s">
        <v>523</v>
      </c>
      <c r="B4" s="201"/>
      <c r="C4" s="201"/>
      <c r="D4" s="201"/>
      <c r="E4" s="201"/>
      <c r="F4" s="201"/>
      <c r="G4" s="201"/>
      <c r="H4" s="201"/>
      <c r="I4" s="202"/>
    </row>
    <row r="5" spans="1:9" ht="24" thickBot="1" x14ac:dyDescent="0.25">
      <c r="A5" s="256" t="s">
        <v>295</v>
      </c>
      <c r="B5" s="257"/>
      <c r="C5" s="257"/>
      <c r="D5" s="257"/>
      <c r="E5" s="257"/>
      <c r="F5" s="258"/>
      <c r="G5" s="20" t="s">
        <v>296</v>
      </c>
      <c r="H5" s="37" t="s">
        <v>297</v>
      </c>
      <c r="I5" s="37" t="s">
        <v>298</v>
      </c>
    </row>
    <row r="6" spans="1:9" x14ac:dyDescent="0.2">
      <c r="A6" s="259">
        <v>1</v>
      </c>
      <c r="B6" s="260"/>
      <c r="C6" s="260"/>
      <c r="D6" s="260"/>
      <c r="E6" s="260"/>
      <c r="F6" s="261"/>
      <c r="G6" s="26">
        <v>2</v>
      </c>
      <c r="H6" s="38" t="s">
        <v>299</v>
      </c>
      <c r="I6" s="38" t="s">
        <v>300</v>
      </c>
    </row>
    <row r="7" spans="1:9" x14ac:dyDescent="0.2">
      <c r="A7" s="281" t="s">
        <v>301</v>
      </c>
      <c r="B7" s="282"/>
      <c r="C7" s="282"/>
      <c r="D7" s="282"/>
      <c r="E7" s="282"/>
      <c r="F7" s="282"/>
      <c r="G7" s="282"/>
      <c r="H7" s="282"/>
      <c r="I7" s="283"/>
    </row>
    <row r="8" spans="1:9" x14ac:dyDescent="0.2">
      <c r="A8" s="286" t="s">
        <v>302</v>
      </c>
      <c r="B8" s="286"/>
      <c r="C8" s="286"/>
      <c r="D8" s="286"/>
      <c r="E8" s="286"/>
      <c r="F8" s="286"/>
      <c r="G8" s="27">
        <v>1</v>
      </c>
      <c r="H8" s="48">
        <v>0</v>
      </c>
      <c r="I8" s="48">
        <v>0</v>
      </c>
    </row>
    <row r="9" spans="1:9" x14ac:dyDescent="0.2">
      <c r="A9" s="278" t="s">
        <v>303</v>
      </c>
      <c r="B9" s="278"/>
      <c r="C9" s="278"/>
      <c r="D9" s="278"/>
      <c r="E9" s="278"/>
      <c r="F9" s="278"/>
      <c r="G9" s="28">
        <v>2</v>
      </c>
      <c r="H9" s="49">
        <v>0</v>
      </c>
      <c r="I9" s="49">
        <v>0</v>
      </c>
    </row>
    <row r="10" spans="1:9" x14ac:dyDescent="0.2">
      <c r="A10" s="278" t="s">
        <v>304</v>
      </c>
      <c r="B10" s="278"/>
      <c r="C10" s="278"/>
      <c r="D10" s="278"/>
      <c r="E10" s="278"/>
      <c r="F10" s="278"/>
      <c r="G10" s="28">
        <v>3</v>
      </c>
      <c r="H10" s="49">
        <v>0</v>
      </c>
      <c r="I10" s="49">
        <v>0</v>
      </c>
    </row>
    <row r="11" spans="1:9" x14ac:dyDescent="0.2">
      <c r="A11" s="278" t="s">
        <v>305</v>
      </c>
      <c r="B11" s="278"/>
      <c r="C11" s="278"/>
      <c r="D11" s="278"/>
      <c r="E11" s="278"/>
      <c r="F11" s="278"/>
      <c r="G11" s="28">
        <v>4</v>
      </c>
      <c r="H11" s="49">
        <v>0</v>
      </c>
      <c r="I11" s="49">
        <v>0</v>
      </c>
    </row>
    <row r="12" spans="1:9" x14ac:dyDescent="0.2">
      <c r="A12" s="278" t="s">
        <v>455</v>
      </c>
      <c r="B12" s="278"/>
      <c r="C12" s="278"/>
      <c r="D12" s="278"/>
      <c r="E12" s="278"/>
      <c r="F12" s="278"/>
      <c r="G12" s="28">
        <v>5</v>
      </c>
      <c r="H12" s="49">
        <v>0</v>
      </c>
      <c r="I12" s="49">
        <v>0</v>
      </c>
    </row>
    <row r="13" spans="1:9" x14ac:dyDescent="0.2">
      <c r="A13" s="290" t="s">
        <v>456</v>
      </c>
      <c r="B13" s="290"/>
      <c r="C13" s="290"/>
      <c r="D13" s="290"/>
      <c r="E13" s="290"/>
      <c r="F13" s="290"/>
      <c r="G13" s="121">
        <v>6</v>
      </c>
      <c r="H13" s="122">
        <f>SUM(H8:H12)</f>
        <v>0</v>
      </c>
      <c r="I13" s="122">
        <f>SUM(I8:I12)</f>
        <v>0</v>
      </c>
    </row>
    <row r="14" spans="1:9" x14ac:dyDescent="0.2">
      <c r="A14" s="278" t="s">
        <v>457</v>
      </c>
      <c r="B14" s="278"/>
      <c r="C14" s="278"/>
      <c r="D14" s="278"/>
      <c r="E14" s="278"/>
      <c r="F14" s="278"/>
      <c r="G14" s="28">
        <v>7</v>
      </c>
      <c r="H14" s="49">
        <v>0</v>
      </c>
      <c r="I14" s="49">
        <v>0</v>
      </c>
    </row>
    <row r="15" spans="1:9" x14ac:dyDescent="0.2">
      <c r="A15" s="278" t="s">
        <v>458</v>
      </c>
      <c r="B15" s="278"/>
      <c r="C15" s="278"/>
      <c r="D15" s="278"/>
      <c r="E15" s="278"/>
      <c r="F15" s="278"/>
      <c r="G15" s="28">
        <v>8</v>
      </c>
      <c r="H15" s="49">
        <v>0</v>
      </c>
      <c r="I15" s="49">
        <v>0</v>
      </c>
    </row>
    <row r="16" spans="1:9" x14ac:dyDescent="0.2">
      <c r="A16" s="278" t="s">
        <v>459</v>
      </c>
      <c r="B16" s="278"/>
      <c r="C16" s="278"/>
      <c r="D16" s="278"/>
      <c r="E16" s="278"/>
      <c r="F16" s="278"/>
      <c r="G16" s="28">
        <v>9</v>
      </c>
      <c r="H16" s="49">
        <v>0</v>
      </c>
      <c r="I16" s="49">
        <v>0</v>
      </c>
    </row>
    <row r="17" spans="1:9" x14ac:dyDescent="0.2">
      <c r="A17" s="278" t="s">
        <v>460</v>
      </c>
      <c r="B17" s="278"/>
      <c r="C17" s="278"/>
      <c r="D17" s="278"/>
      <c r="E17" s="278"/>
      <c r="F17" s="278"/>
      <c r="G17" s="28">
        <v>10</v>
      </c>
      <c r="H17" s="49">
        <v>0</v>
      </c>
      <c r="I17" s="49">
        <v>0</v>
      </c>
    </row>
    <row r="18" spans="1:9" ht="12.75" customHeight="1" x14ac:dyDescent="0.2">
      <c r="A18" s="278" t="s">
        <v>461</v>
      </c>
      <c r="B18" s="278"/>
      <c r="C18" s="278"/>
      <c r="D18" s="278"/>
      <c r="E18" s="278"/>
      <c r="F18" s="278"/>
      <c r="G18" s="28">
        <v>11</v>
      </c>
      <c r="H18" s="49">
        <v>0</v>
      </c>
      <c r="I18" s="49">
        <v>0</v>
      </c>
    </row>
    <row r="19" spans="1:9" x14ac:dyDescent="0.2">
      <c r="A19" s="278" t="s">
        <v>462</v>
      </c>
      <c r="B19" s="278"/>
      <c r="C19" s="278"/>
      <c r="D19" s="278"/>
      <c r="E19" s="278"/>
      <c r="F19" s="278"/>
      <c r="G19" s="28">
        <v>12</v>
      </c>
      <c r="H19" s="49">
        <v>0</v>
      </c>
      <c r="I19" s="49">
        <v>0</v>
      </c>
    </row>
    <row r="20" spans="1:9" ht="12.75" customHeight="1" x14ac:dyDescent="0.2">
      <c r="A20" s="287" t="s">
        <v>463</v>
      </c>
      <c r="B20" s="288"/>
      <c r="C20" s="288"/>
      <c r="D20" s="288"/>
      <c r="E20" s="288"/>
      <c r="F20" s="289"/>
      <c r="G20" s="121">
        <v>13</v>
      </c>
      <c r="H20" s="122">
        <f>SUM(H14:H19)</f>
        <v>0</v>
      </c>
      <c r="I20" s="122">
        <f>SUM(I14:I19)</f>
        <v>0</v>
      </c>
    </row>
    <row r="21" spans="1:9" ht="27.6" customHeight="1" x14ac:dyDescent="0.2">
      <c r="A21" s="284" t="s">
        <v>464</v>
      </c>
      <c r="B21" s="285"/>
      <c r="C21" s="285"/>
      <c r="D21" s="285"/>
      <c r="E21" s="285"/>
      <c r="F21" s="285"/>
      <c r="G21" s="30">
        <v>14</v>
      </c>
      <c r="H21" s="51">
        <f>H13+H20</f>
        <v>0</v>
      </c>
      <c r="I21" s="51">
        <f>I13+I20</f>
        <v>0</v>
      </c>
    </row>
    <row r="22" spans="1:9" x14ac:dyDescent="0.2">
      <c r="A22" s="281" t="s">
        <v>306</v>
      </c>
      <c r="B22" s="282"/>
      <c r="C22" s="282"/>
      <c r="D22" s="282"/>
      <c r="E22" s="282"/>
      <c r="F22" s="282"/>
      <c r="G22" s="282"/>
      <c r="H22" s="282"/>
      <c r="I22" s="283"/>
    </row>
    <row r="23" spans="1:9" ht="26.45" customHeight="1" x14ac:dyDescent="0.2">
      <c r="A23" s="286" t="s">
        <v>307</v>
      </c>
      <c r="B23" s="286"/>
      <c r="C23" s="286"/>
      <c r="D23" s="286"/>
      <c r="E23" s="286"/>
      <c r="F23" s="286"/>
      <c r="G23" s="27">
        <v>15</v>
      </c>
      <c r="H23" s="48">
        <v>0</v>
      </c>
      <c r="I23" s="48">
        <v>0</v>
      </c>
    </row>
    <row r="24" spans="1:9" x14ac:dyDescent="0.2">
      <c r="A24" s="278" t="s">
        <v>308</v>
      </c>
      <c r="B24" s="278"/>
      <c r="C24" s="278"/>
      <c r="D24" s="278"/>
      <c r="E24" s="278"/>
      <c r="F24" s="278"/>
      <c r="G24" s="27">
        <v>16</v>
      </c>
      <c r="H24" s="49">
        <v>0</v>
      </c>
      <c r="I24" s="49">
        <v>0</v>
      </c>
    </row>
    <row r="25" spans="1:9" x14ac:dyDescent="0.2">
      <c r="A25" s="278" t="s">
        <v>309</v>
      </c>
      <c r="B25" s="278"/>
      <c r="C25" s="278"/>
      <c r="D25" s="278"/>
      <c r="E25" s="278"/>
      <c r="F25" s="278"/>
      <c r="G25" s="27">
        <v>17</v>
      </c>
      <c r="H25" s="49">
        <v>0</v>
      </c>
      <c r="I25" s="49">
        <v>0</v>
      </c>
    </row>
    <row r="26" spans="1:9" x14ac:dyDescent="0.2">
      <c r="A26" s="278" t="s">
        <v>310</v>
      </c>
      <c r="B26" s="278"/>
      <c r="C26" s="278"/>
      <c r="D26" s="278"/>
      <c r="E26" s="278"/>
      <c r="F26" s="278"/>
      <c r="G26" s="27">
        <v>18</v>
      </c>
      <c r="H26" s="49">
        <v>0</v>
      </c>
      <c r="I26" s="49">
        <v>0</v>
      </c>
    </row>
    <row r="27" spans="1:9" x14ac:dyDescent="0.2">
      <c r="A27" s="278" t="s">
        <v>311</v>
      </c>
      <c r="B27" s="278"/>
      <c r="C27" s="278"/>
      <c r="D27" s="278"/>
      <c r="E27" s="278"/>
      <c r="F27" s="278"/>
      <c r="G27" s="27">
        <v>19</v>
      </c>
      <c r="H27" s="49">
        <v>0</v>
      </c>
      <c r="I27" s="49">
        <v>0</v>
      </c>
    </row>
    <row r="28" spans="1:9" x14ac:dyDescent="0.2">
      <c r="A28" s="278" t="s">
        <v>312</v>
      </c>
      <c r="B28" s="278"/>
      <c r="C28" s="278"/>
      <c r="D28" s="278"/>
      <c r="E28" s="278"/>
      <c r="F28" s="278"/>
      <c r="G28" s="27">
        <v>20</v>
      </c>
      <c r="H28" s="49">
        <v>0</v>
      </c>
      <c r="I28" s="49">
        <v>0</v>
      </c>
    </row>
    <row r="29" spans="1:9" ht="24" customHeight="1" x14ac:dyDescent="0.2">
      <c r="A29" s="279" t="s">
        <v>466</v>
      </c>
      <c r="B29" s="279"/>
      <c r="C29" s="279"/>
      <c r="D29" s="279"/>
      <c r="E29" s="279"/>
      <c r="F29" s="279"/>
      <c r="G29" s="29">
        <v>21</v>
      </c>
      <c r="H29" s="50">
        <f>SUM(H23:H28)</f>
        <v>0</v>
      </c>
      <c r="I29" s="50">
        <f>SUM(I23:I28)</f>
        <v>0</v>
      </c>
    </row>
    <row r="30" spans="1:9" ht="27" customHeight="1" x14ac:dyDescent="0.2">
      <c r="A30" s="278" t="s">
        <v>313</v>
      </c>
      <c r="B30" s="278"/>
      <c r="C30" s="278"/>
      <c r="D30" s="278"/>
      <c r="E30" s="278"/>
      <c r="F30" s="278"/>
      <c r="G30" s="28">
        <v>22</v>
      </c>
      <c r="H30" s="49">
        <v>0</v>
      </c>
      <c r="I30" s="49">
        <v>0</v>
      </c>
    </row>
    <row r="31" spans="1:9" x14ac:dyDescent="0.2">
      <c r="A31" s="278" t="s">
        <v>314</v>
      </c>
      <c r="B31" s="278"/>
      <c r="C31" s="278"/>
      <c r="D31" s="278"/>
      <c r="E31" s="278"/>
      <c r="F31" s="278"/>
      <c r="G31" s="28">
        <v>23</v>
      </c>
      <c r="H31" s="49">
        <v>0</v>
      </c>
      <c r="I31" s="49">
        <v>0</v>
      </c>
    </row>
    <row r="32" spans="1:9" x14ac:dyDescent="0.2">
      <c r="A32" s="278" t="s">
        <v>315</v>
      </c>
      <c r="B32" s="278"/>
      <c r="C32" s="278"/>
      <c r="D32" s="278"/>
      <c r="E32" s="278"/>
      <c r="F32" s="278"/>
      <c r="G32" s="28">
        <v>24</v>
      </c>
      <c r="H32" s="49">
        <v>0</v>
      </c>
      <c r="I32" s="49">
        <v>0</v>
      </c>
    </row>
    <row r="33" spans="1:9" x14ac:dyDescent="0.2">
      <c r="A33" s="278" t="s">
        <v>316</v>
      </c>
      <c r="B33" s="278"/>
      <c r="C33" s="278"/>
      <c r="D33" s="278"/>
      <c r="E33" s="278"/>
      <c r="F33" s="278"/>
      <c r="G33" s="28">
        <v>25</v>
      </c>
      <c r="H33" s="49">
        <v>0</v>
      </c>
      <c r="I33" s="49">
        <v>0</v>
      </c>
    </row>
    <row r="34" spans="1:9" x14ac:dyDescent="0.2">
      <c r="A34" s="278" t="s">
        <v>317</v>
      </c>
      <c r="B34" s="278"/>
      <c r="C34" s="278"/>
      <c r="D34" s="278"/>
      <c r="E34" s="278"/>
      <c r="F34" s="278"/>
      <c r="G34" s="28">
        <v>26</v>
      </c>
      <c r="H34" s="49">
        <v>0</v>
      </c>
      <c r="I34" s="49">
        <v>0</v>
      </c>
    </row>
    <row r="35" spans="1:9" ht="25.9" customHeight="1" x14ac:dyDescent="0.2">
      <c r="A35" s="279" t="s">
        <v>467</v>
      </c>
      <c r="B35" s="279"/>
      <c r="C35" s="279"/>
      <c r="D35" s="279"/>
      <c r="E35" s="279"/>
      <c r="F35" s="279"/>
      <c r="G35" s="29">
        <v>27</v>
      </c>
      <c r="H35" s="50">
        <f>SUM(H30:H34)</f>
        <v>0</v>
      </c>
      <c r="I35" s="50">
        <f>SUM(I30:I34)</f>
        <v>0</v>
      </c>
    </row>
    <row r="36" spans="1:9" ht="28.15" customHeight="1" x14ac:dyDescent="0.2">
      <c r="A36" s="284" t="s">
        <v>465</v>
      </c>
      <c r="B36" s="285"/>
      <c r="C36" s="285"/>
      <c r="D36" s="285"/>
      <c r="E36" s="285"/>
      <c r="F36" s="285"/>
      <c r="G36" s="30">
        <v>28</v>
      </c>
      <c r="H36" s="51">
        <f>H29+H35</f>
        <v>0</v>
      </c>
      <c r="I36" s="51">
        <f>I29+I35</f>
        <v>0</v>
      </c>
    </row>
    <row r="37" spans="1:9" x14ac:dyDescent="0.2">
      <c r="A37" s="281" t="s">
        <v>318</v>
      </c>
      <c r="B37" s="282"/>
      <c r="C37" s="282"/>
      <c r="D37" s="282"/>
      <c r="E37" s="282"/>
      <c r="F37" s="282"/>
      <c r="G37" s="282">
        <v>0</v>
      </c>
      <c r="H37" s="282"/>
      <c r="I37" s="283"/>
    </row>
    <row r="38" spans="1:9" x14ac:dyDescent="0.2">
      <c r="A38" s="280" t="s">
        <v>319</v>
      </c>
      <c r="B38" s="280"/>
      <c r="C38" s="280"/>
      <c r="D38" s="280"/>
      <c r="E38" s="280"/>
      <c r="F38" s="280"/>
      <c r="G38" s="27">
        <v>29</v>
      </c>
      <c r="H38" s="48">
        <v>0</v>
      </c>
      <c r="I38" s="48">
        <v>0</v>
      </c>
    </row>
    <row r="39" spans="1:9" ht="25.15" customHeight="1" x14ac:dyDescent="0.2">
      <c r="A39" s="277" t="s">
        <v>320</v>
      </c>
      <c r="B39" s="277"/>
      <c r="C39" s="277"/>
      <c r="D39" s="277"/>
      <c r="E39" s="277"/>
      <c r="F39" s="277"/>
      <c r="G39" s="27">
        <v>30</v>
      </c>
      <c r="H39" s="49">
        <v>0</v>
      </c>
      <c r="I39" s="49">
        <v>0</v>
      </c>
    </row>
    <row r="40" spans="1:9" x14ac:dyDescent="0.2">
      <c r="A40" s="277" t="s">
        <v>321</v>
      </c>
      <c r="B40" s="277"/>
      <c r="C40" s="277"/>
      <c r="D40" s="277"/>
      <c r="E40" s="277"/>
      <c r="F40" s="277"/>
      <c r="G40" s="27">
        <v>31</v>
      </c>
      <c r="H40" s="49">
        <v>0</v>
      </c>
      <c r="I40" s="49">
        <v>0</v>
      </c>
    </row>
    <row r="41" spans="1:9" x14ac:dyDescent="0.2">
      <c r="A41" s="277" t="s">
        <v>322</v>
      </c>
      <c r="B41" s="277"/>
      <c r="C41" s="277"/>
      <c r="D41" s="277"/>
      <c r="E41" s="277"/>
      <c r="F41" s="277"/>
      <c r="G41" s="27">
        <v>32</v>
      </c>
      <c r="H41" s="49">
        <v>0</v>
      </c>
      <c r="I41" s="49">
        <v>0</v>
      </c>
    </row>
    <row r="42" spans="1:9" ht="25.9" customHeight="1" x14ac:dyDescent="0.2">
      <c r="A42" s="279" t="s">
        <v>468</v>
      </c>
      <c r="B42" s="279"/>
      <c r="C42" s="279"/>
      <c r="D42" s="279"/>
      <c r="E42" s="279"/>
      <c r="F42" s="279"/>
      <c r="G42" s="29">
        <v>33</v>
      </c>
      <c r="H42" s="50">
        <f>H41+H40+H39+H38</f>
        <v>0</v>
      </c>
      <c r="I42" s="50">
        <f>I41+I40+I39+I38</f>
        <v>0</v>
      </c>
    </row>
    <row r="43" spans="1:9" ht="24.6" customHeight="1" x14ac:dyDescent="0.2">
      <c r="A43" s="277" t="s">
        <v>323</v>
      </c>
      <c r="B43" s="277"/>
      <c r="C43" s="277"/>
      <c r="D43" s="277"/>
      <c r="E43" s="277"/>
      <c r="F43" s="277"/>
      <c r="G43" s="28">
        <v>34</v>
      </c>
      <c r="H43" s="49">
        <v>0</v>
      </c>
      <c r="I43" s="49">
        <v>0</v>
      </c>
    </row>
    <row r="44" spans="1:9" x14ac:dyDescent="0.2">
      <c r="A44" s="277" t="s">
        <v>324</v>
      </c>
      <c r="B44" s="277"/>
      <c r="C44" s="277"/>
      <c r="D44" s="277"/>
      <c r="E44" s="277"/>
      <c r="F44" s="277"/>
      <c r="G44" s="28">
        <v>35</v>
      </c>
      <c r="H44" s="49">
        <v>0</v>
      </c>
      <c r="I44" s="49">
        <v>0</v>
      </c>
    </row>
    <row r="45" spans="1:9" x14ac:dyDescent="0.2">
      <c r="A45" s="277" t="s">
        <v>325</v>
      </c>
      <c r="B45" s="277"/>
      <c r="C45" s="277"/>
      <c r="D45" s="277"/>
      <c r="E45" s="277"/>
      <c r="F45" s="277"/>
      <c r="G45" s="28">
        <v>36</v>
      </c>
      <c r="H45" s="49">
        <v>0</v>
      </c>
      <c r="I45" s="49">
        <v>0</v>
      </c>
    </row>
    <row r="46" spans="1:9" ht="21" customHeight="1" x14ac:dyDescent="0.2">
      <c r="A46" s="277" t="s">
        <v>326</v>
      </c>
      <c r="B46" s="277"/>
      <c r="C46" s="277"/>
      <c r="D46" s="277"/>
      <c r="E46" s="277"/>
      <c r="F46" s="277"/>
      <c r="G46" s="28">
        <v>37</v>
      </c>
      <c r="H46" s="49">
        <v>0</v>
      </c>
      <c r="I46" s="49">
        <v>0</v>
      </c>
    </row>
    <row r="47" spans="1:9" x14ac:dyDescent="0.2">
      <c r="A47" s="277" t="s">
        <v>327</v>
      </c>
      <c r="B47" s="277"/>
      <c r="C47" s="277"/>
      <c r="D47" s="277"/>
      <c r="E47" s="277"/>
      <c r="F47" s="277"/>
      <c r="G47" s="28">
        <v>38</v>
      </c>
      <c r="H47" s="49">
        <v>0</v>
      </c>
      <c r="I47" s="49">
        <v>0</v>
      </c>
    </row>
    <row r="48" spans="1:9" ht="22.9" customHeight="1" x14ac:dyDescent="0.2">
      <c r="A48" s="279" t="s">
        <v>469</v>
      </c>
      <c r="B48" s="279"/>
      <c r="C48" s="279"/>
      <c r="D48" s="279"/>
      <c r="E48" s="279"/>
      <c r="F48" s="279"/>
      <c r="G48" s="29">
        <v>39</v>
      </c>
      <c r="H48" s="50">
        <f>H47+H46+H45+H44+H43</f>
        <v>0</v>
      </c>
      <c r="I48" s="50">
        <f>I47+I46+I45+I44+I43</f>
        <v>0</v>
      </c>
    </row>
    <row r="49" spans="1:9" ht="25.9" customHeight="1" x14ac:dyDescent="0.2">
      <c r="A49" s="293" t="s">
        <v>470</v>
      </c>
      <c r="B49" s="294"/>
      <c r="C49" s="294"/>
      <c r="D49" s="294"/>
      <c r="E49" s="294"/>
      <c r="F49" s="294"/>
      <c r="G49" s="29">
        <v>40</v>
      </c>
      <c r="H49" s="50">
        <f>H48+H42</f>
        <v>0</v>
      </c>
      <c r="I49" s="50">
        <f>I48+I42</f>
        <v>0</v>
      </c>
    </row>
    <row r="50" spans="1:9" ht="22.15" customHeight="1" x14ac:dyDescent="0.2">
      <c r="A50" s="278" t="s">
        <v>328</v>
      </c>
      <c r="B50" s="278"/>
      <c r="C50" s="278"/>
      <c r="D50" s="278"/>
      <c r="E50" s="278"/>
      <c r="F50" s="278"/>
      <c r="G50" s="28">
        <v>41</v>
      </c>
      <c r="H50" s="49">
        <v>0</v>
      </c>
      <c r="I50" s="49">
        <v>0</v>
      </c>
    </row>
    <row r="51" spans="1:9" ht="25.9" customHeight="1" x14ac:dyDescent="0.2">
      <c r="A51" s="293" t="s">
        <v>471</v>
      </c>
      <c r="B51" s="294"/>
      <c r="C51" s="294"/>
      <c r="D51" s="294"/>
      <c r="E51" s="294"/>
      <c r="F51" s="294"/>
      <c r="G51" s="29">
        <v>42</v>
      </c>
      <c r="H51" s="50">
        <f>H21+H36+H49+H50</f>
        <v>0</v>
      </c>
      <c r="I51" s="50">
        <f>I21+I36+I49+I50</f>
        <v>0</v>
      </c>
    </row>
    <row r="52" spans="1:9" ht="25.15" customHeight="1" x14ac:dyDescent="0.2">
      <c r="A52" s="295" t="s">
        <v>329</v>
      </c>
      <c r="B52" s="295"/>
      <c r="C52" s="295"/>
      <c r="D52" s="295"/>
      <c r="E52" s="295"/>
      <c r="F52" s="295"/>
      <c r="G52" s="28">
        <v>43</v>
      </c>
      <c r="H52" s="49">
        <v>0</v>
      </c>
      <c r="I52" s="49">
        <v>0</v>
      </c>
    </row>
    <row r="53" spans="1:9" ht="31.9" customHeight="1" x14ac:dyDescent="0.2">
      <c r="A53" s="284" t="s">
        <v>472</v>
      </c>
      <c r="B53" s="285"/>
      <c r="C53" s="285"/>
      <c r="D53" s="285"/>
      <c r="E53" s="285"/>
      <c r="F53" s="285"/>
      <c r="G53" s="30">
        <v>44</v>
      </c>
      <c r="H53" s="51">
        <f>H52+H51</f>
        <v>0</v>
      </c>
      <c r="I53" s="51">
        <f>I52+I51</f>
        <v>0</v>
      </c>
    </row>
  </sheetData>
  <sheetProtection algorithmName="SHA-512" hashValue="lNcniPSqFe523zYKk5tPxLLqOpYu9yd6h4cje5OH6yTz19m5lOofQxHijdwfp2Svx4n9E5XzUVGnLCpm1v5Fcw==" saltValue="5qBjKZ/1Jlo4CoelSayFXQ==" spinCount="100000" sheet="1" objects="1" scenarios="1"/>
  <mergeCells count="53">
    <mergeCell ref="A12:F12"/>
    <mergeCell ref="A13:F13"/>
    <mergeCell ref="A3:I3"/>
    <mergeCell ref="A53:F53"/>
    <mergeCell ref="A44:F44"/>
    <mergeCell ref="A45:F45"/>
    <mergeCell ref="A46:F46"/>
    <mergeCell ref="A47:F47"/>
    <mergeCell ref="A48:F48"/>
    <mergeCell ref="A49:F49"/>
    <mergeCell ref="A25:F25"/>
    <mergeCell ref="A6:F6"/>
    <mergeCell ref="A50:F50"/>
    <mergeCell ref="A51:F51"/>
    <mergeCell ref="A52:F52"/>
    <mergeCell ref="A32:F32"/>
    <mergeCell ref="A20:F20"/>
    <mergeCell ref="A21:F21"/>
    <mergeCell ref="A22:I22"/>
    <mergeCell ref="A23:F23"/>
    <mergeCell ref="A24:F24"/>
    <mergeCell ref="A7:I7"/>
    <mergeCell ref="A8:F8"/>
    <mergeCell ref="A9:F9"/>
    <mergeCell ref="A10:F10"/>
    <mergeCell ref="A11:F11"/>
    <mergeCell ref="A40:F40"/>
    <mergeCell ref="A41:F41"/>
    <mergeCell ref="A26:F26"/>
    <mergeCell ref="A27:F27"/>
    <mergeCell ref="A28:F28"/>
    <mergeCell ref="A29:F29"/>
    <mergeCell ref="A37:I37"/>
    <mergeCell ref="A35:F35"/>
    <mergeCell ref="A36:F36"/>
    <mergeCell ref="A33:F33"/>
    <mergeCell ref="A34:F34"/>
    <mergeCell ref="A2:I2"/>
    <mergeCell ref="A1:I1"/>
    <mergeCell ref="A4:I4"/>
    <mergeCell ref="A5:F5"/>
    <mergeCell ref="A43:F43"/>
    <mergeCell ref="A30:F30"/>
    <mergeCell ref="A31:F31"/>
    <mergeCell ref="A18:F18"/>
    <mergeCell ref="A19:F19"/>
    <mergeCell ref="A14:F14"/>
    <mergeCell ref="A15:F15"/>
    <mergeCell ref="A16:F16"/>
    <mergeCell ref="A17:F17"/>
    <mergeCell ref="A42:F42"/>
    <mergeCell ref="A38:F38"/>
    <mergeCell ref="A39:F39"/>
  </mergeCells>
  <dataValidations count="6">
    <dataValidation type="whole" operator="greaterThanOrEqual" allowBlank="1" showInputMessage="1" showErrorMessage="1" errorTitle="Incorrect entry" error="You can enter only positive whole numbers."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Incorrect entry" error="You can enter only whole numbers."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Incorrect entry" error="You can enter only positive whole numbers."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Incorrect entry" error="You can enter only whole numbers" sqref="H49:I51 H20:I21 H33:I33 H36:I36 H17:I18" xr:uid="{00000000-0002-0000-0400-000003000000}">
      <formula1>999999999999</formula1>
    </dataValidation>
    <dataValidation type="whole" operator="lessThanOrEqual" allowBlank="1" showInputMessage="1" showErrorMessage="1" errorTitle="Incorrect entry" error="You can enter only negative whole numbers or a zero" sqref="H43:I48 H19:I19 H30:I32 H34:I35 H12:I16" xr:uid="{00000000-0002-0000-0400-000004000000}">
      <formula1>0</formula1>
    </dataValidation>
    <dataValidation type="whole" operator="greaterThanOrEqual" allowBlank="1" showInputMessage="1" showErrorMessage="1" errorTitle="Incorrect entry" error="You can enter only positive whole numbers" sqref="H52:I53 H23:I29 H38:I42 H8:I11" xr:uid="{00000000-0002-0000-0400-000005000000}">
      <formula1>0</formula1>
    </dataValidation>
  </dataValidations>
  <printOptions horizontalCentered="1"/>
  <pageMargins left="0.74803149606299213" right="0.74803149606299213" top="0.35433070866141736" bottom="0.35433070866141736" header="0.51181102362204722" footer="0.51181102362204722"/>
  <pageSetup paperSize="9" scale="8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63"/>
  <sheetViews>
    <sheetView view="pageBreakPreview" zoomScaleNormal="100" zoomScaleSheetLayoutView="100" workbookViewId="0">
      <pane xSplit="7" ySplit="6" topLeftCell="H7" activePane="bottomRight" state="frozen"/>
      <selection pane="topRight" activeCell="H1" sqref="H1"/>
      <selection pane="bottomLeft" activeCell="A7" sqref="A7"/>
      <selection pane="bottomRight" sqref="A1:J1"/>
    </sheetView>
  </sheetViews>
  <sheetFormatPr defaultRowHeight="12.75" x14ac:dyDescent="0.2"/>
  <cols>
    <col min="1" max="4" width="9.140625" style="1"/>
    <col min="5" max="5" width="10.140625" style="1" bestFit="1" customWidth="1"/>
    <col min="6" max="6" width="9.140625" style="1"/>
    <col min="7" max="7" width="12.140625" style="1" customWidth="1"/>
    <col min="8" max="25" width="15" style="53" customWidth="1"/>
    <col min="26" max="28" width="15" style="1" customWidth="1"/>
    <col min="29"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296" t="s">
        <v>330</v>
      </c>
      <c r="B1" s="297"/>
      <c r="C1" s="297"/>
      <c r="D1" s="297"/>
      <c r="E1" s="297"/>
      <c r="F1" s="297"/>
      <c r="G1" s="297"/>
      <c r="H1" s="297"/>
      <c r="I1" s="297"/>
      <c r="J1" s="297"/>
      <c r="K1" s="52"/>
    </row>
    <row r="2" spans="1:25" ht="15.75" x14ac:dyDescent="0.2">
      <c r="A2" s="2"/>
      <c r="B2" s="3"/>
      <c r="C2" s="298" t="s">
        <v>331</v>
      </c>
      <c r="D2" s="298"/>
      <c r="E2" s="9">
        <v>44197</v>
      </c>
      <c r="F2" s="4" t="s">
        <v>332</v>
      </c>
      <c r="G2" s="9">
        <v>44377</v>
      </c>
      <c r="H2" s="54"/>
      <c r="I2" s="54"/>
      <c r="J2" s="54"/>
      <c r="K2" s="55"/>
      <c r="X2" s="56" t="s">
        <v>333</v>
      </c>
    </row>
    <row r="3" spans="1:25" ht="13.5" customHeight="1" thickBot="1" x14ac:dyDescent="0.25">
      <c r="A3" s="301" t="s">
        <v>334</v>
      </c>
      <c r="B3" s="302"/>
      <c r="C3" s="302"/>
      <c r="D3" s="302"/>
      <c r="E3" s="302"/>
      <c r="F3" s="302"/>
      <c r="G3" s="305" t="s">
        <v>335</v>
      </c>
      <c r="H3" s="307" t="s">
        <v>336</v>
      </c>
      <c r="I3" s="307"/>
      <c r="J3" s="307"/>
      <c r="K3" s="307"/>
      <c r="L3" s="307"/>
      <c r="M3" s="307"/>
      <c r="N3" s="307"/>
      <c r="O3" s="307"/>
      <c r="P3" s="307"/>
      <c r="Q3" s="307"/>
      <c r="R3" s="307"/>
      <c r="S3" s="307"/>
      <c r="T3" s="307"/>
      <c r="U3" s="307"/>
      <c r="V3" s="307"/>
      <c r="W3" s="307"/>
      <c r="X3" s="307" t="s">
        <v>337</v>
      </c>
      <c r="Y3" s="309" t="s">
        <v>338</v>
      </c>
    </row>
    <row r="4" spans="1:25" ht="68.25" thickBot="1" x14ac:dyDescent="0.25">
      <c r="A4" s="303"/>
      <c r="B4" s="304"/>
      <c r="C4" s="304"/>
      <c r="D4" s="304"/>
      <c r="E4" s="304"/>
      <c r="F4" s="304"/>
      <c r="G4" s="306"/>
      <c r="H4" s="57" t="s">
        <v>339</v>
      </c>
      <c r="I4" s="57" t="s">
        <v>340</v>
      </c>
      <c r="J4" s="57" t="s">
        <v>341</v>
      </c>
      <c r="K4" s="57" t="s">
        <v>342</v>
      </c>
      <c r="L4" s="57" t="s">
        <v>343</v>
      </c>
      <c r="M4" s="57" t="s">
        <v>344</v>
      </c>
      <c r="N4" s="57" t="s">
        <v>345</v>
      </c>
      <c r="O4" s="57" t="s">
        <v>346</v>
      </c>
      <c r="P4" s="123" t="s">
        <v>473</v>
      </c>
      <c r="Q4" s="57" t="s">
        <v>347</v>
      </c>
      <c r="R4" s="57" t="s">
        <v>348</v>
      </c>
      <c r="S4" s="57" t="s">
        <v>474</v>
      </c>
      <c r="T4" s="57" t="s">
        <v>475</v>
      </c>
      <c r="U4" s="57" t="s">
        <v>349</v>
      </c>
      <c r="V4" s="57" t="s">
        <v>350</v>
      </c>
      <c r="W4" s="57" t="s">
        <v>351</v>
      </c>
      <c r="X4" s="308"/>
      <c r="Y4" s="310"/>
    </row>
    <row r="5" spans="1:25" ht="22.5" x14ac:dyDescent="0.2">
      <c r="A5" s="311">
        <v>1</v>
      </c>
      <c r="B5" s="312"/>
      <c r="C5" s="312"/>
      <c r="D5" s="312"/>
      <c r="E5" s="312"/>
      <c r="F5" s="312"/>
      <c r="G5" s="5">
        <v>2</v>
      </c>
      <c r="H5" s="58" t="s">
        <v>352</v>
      </c>
      <c r="I5" s="59" t="s">
        <v>353</v>
      </c>
      <c r="J5" s="58" t="s">
        <v>354</v>
      </c>
      <c r="K5" s="59" t="s">
        <v>355</v>
      </c>
      <c r="L5" s="58" t="s">
        <v>356</v>
      </c>
      <c r="M5" s="59" t="s">
        <v>357</v>
      </c>
      <c r="N5" s="58" t="s">
        <v>358</v>
      </c>
      <c r="O5" s="59" t="s">
        <v>359</v>
      </c>
      <c r="P5" s="58" t="s">
        <v>360</v>
      </c>
      <c r="Q5" s="59" t="s">
        <v>361</v>
      </c>
      <c r="R5" s="58" t="s">
        <v>362</v>
      </c>
      <c r="S5" s="124" t="s">
        <v>476</v>
      </c>
      <c r="T5" s="124" t="s">
        <v>477</v>
      </c>
      <c r="U5" s="124" t="s">
        <v>478</v>
      </c>
      <c r="V5" s="124" t="s">
        <v>479</v>
      </c>
      <c r="W5" s="124" t="s">
        <v>480</v>
      </c>
      <c r="X5" s="124">
        <v>19</v>
      </c>
      <c r="Y5" s="125" t="s">
        <v>481</v>
      </c>
    </row>
    <row r="6" spans="1:25" x14ac:dyDescent="0.2">
      <c r="A6" s="313" t="s">
        <v>363</v>
      </c>
      <c r="B6" s="313"/>
      <c r="C6" s="313"/>
      <c r="D6" s="313"/>
      <c r="E6" s="313"/>
      <c r="F6" s="313"/>
      <c r="G6" s="313"/>
      <c r="H6" s="313"/>
      <c r="I6" s="313"/>
      <c r="J6" s="313"/>
      <c r="K6" s="313"/>
      <c r="L6" s="313"/>
      <c r="M6" s="313"/>
      <c r="N6" s="314"/>
      <c r="O6" s="314"/>
      <c r="P6" s="314"/>
      <c r="Q6" s="314"/>
      <c r="R6" s="314"/>
      <c r="S6" s="315"/>
      <c r="T6" s="315"/>
      <c r="U6" s="314"/>
      <c r="V6" s="314"/>
      <c r="W6" s="314"/>
      <c r="X6" s="314"/>
      <c r="Y6" s="316"/>
    </row>
    <row r="7" spans="1:25" x14ac:dyDescent="0.2">
      <c r="A7" s="317" t="s">
        <v>364</v>
      </c>
      <c r="B7" s="317"/>
      <c r="C7" s="317"/>
      <c r="D7" s="317"/>
      <c r="E7" s="317"/>
      <c r="F7" s="317"/>
      <c r="G7" s="6">
        <v>1</v>
      </c>
      <c r="H7" s="60">
        <v>1566400660</v>
      </c>
      <c r="I7" s="60">
        <v>178030772</v>
      </c>
      <c r="J7" s="60">
        <v>36604533</v>
      </c>
      <c r="K7" s="60">
        <v>147604502</v>
      </c>
      <c r="L7" s="60">
        <v>47568237</v>
      </c>
      <c r="M7" s="60">
        <v>0</v>
      </c>
      <c r="N7" s="60">
        <v>246479478</v>
      </c>
      <c r="O7" s="60">
        <v>0</v>
      </c>
      <c r="P7" s="60">
        <v>0</v>
      </c>
      <c r="Q7" s="60">
        <v>0</v>
      </c>
      <c r="R7" s="60">
        <v>0</v>
      </c>
      <c r="S7" s="60">
        <v>0</v>
      </c>
      <c r="T7" s="60">
        <v>0</v>
      </c>
      <c r="U7" s="60">
        <v>150057579</v>
      </c>
      <c r="V7" s="60">
        <v>0</v>
      </c>
      <c r="W7" s="61">
        <f>H7+I7+J7+K7-L7+M7+N7+O7+P7+Q7+R7+U7+V7+S7+T7</f>
        <v>2277609287</v>
      </c>
      <c r="X7" s="60">
        <v>0</v>
      </c>
      <c r="Y7" s="61">
        <f>W7+X7</f>
        <v>2277609287</v>
      </c>
    </row>
    <row r="8" spans="1:25" x14ac:dyDescent="0.2">
      <c r="A8" s="299" t="s">
        <v>365</v>
      </c>
      <c r="B8" s="299"/>
      <c r="C8" s="299"/>
      <c r="D8" s="299"/>
      <c r="E8" s="299"/>
      <c r="F8" s="299"/>
      <c r="G8" s="6">
        <v>2</v>
      </c>
      <c r="H8" s="60">
        <v>0</v>
      </c>
      <c r="I8" s="60">
        <v>0</v>
      </c>
      <c r="J8" s="60">
        <v>0</v>
      </c>
      <c r="K8" s="60">
        <v>0</v>
      </c>
      <c r="L8" s="60">
        <v>0</v>
      </c>
      <c r="M8" s="60">
        <v>0</v>
      </c>
      <c r="N8" s="60">
        <v>0</v>
      </c>
      <c r="O8" s="60">
        <v>0</v>
      </c>
      <c r="P8" s="60">
        <v>0</v>
      </c>
      <c r="Q8" s="60">
        <v>0</v>
      </c>
      <c r="R8" s="60">
        <v>0</v>
      </c>
      <c r="S8" s="60">
        <v>0</v>
      </c>
      <c r="T8" s="60">
        <v>0</v>
      </c>
      <c r="U8" s="60">
        <v>0</v>
      </c>
      <c r="V8" s="60">
        <v>0</v>
      </c>
      <c r="W8" s="61">
        <f t="shared" ref="W8:W9" si="0">H8+I8+J8+K8-L8+M8+N8+O8+P8+Q8+R8+U8+V8+S8+T8</f>
        <v>0</v>
      </c>
      <c r="X8" s="60">
        <v>0</v>
      </c>
      <c r="Y8" s="61">
        <f t="shared" ref="Y8:Y9" si="1">W8+X8</f>
        <v>0</v>
      </c>
    </row>
    <row r="9" spans="1:25" x14ac:dyDescent="0.2">
      <c r="A9" s="299" t="s">
        <v>366</v>
      </c>
      <c r="B9" s="299"/>
      <c r="C9" s="299"/>
      <c r="D9" s="299"/>
      <c r="E9" s="299"/>
      <c r="F9" s="299"/>
      <c r="G9" s="6">
        <v>3</v>
      </c>
      <c r="H9" s="60">
        <v>0</v>
      </c>
      <c r="I9" s="60">
        <v>0</v>
      </c>
      <c r="J9" s="60">
        <v>0</v>
      </c>
      <c r="K9" s="60">
        <v>0</v>
      </c>
      <c r="L9" s="60">
        <v>0</v>
      </c>
      <c r="M9" s="60">
        <v>0</v>
      </c>
      <c r="N9" s="60">
        <v>0</v>
      </c>
      <c r="O9" s="60">
        <v>0</v>
      </c>
      <c r="P9" s="60">
        <v>0</v>
      </c>
      <c r="Q9" s="60">
        <v>0</v>
      </c>
      <c r="R9" s="60">
        <v>0</v>
      </c>
      <c r="S9" s="60">
        <v>0</v>
      </c>
      <c r="T9" s="60">
        <v>0</v>
      </c>
      <c r="U9" s="60">
        <v>0</v>
      </c>
      <c r="V9" s="60">
        <v>0</v>
      </c>
      <c r="W9" s="61">
        <f t="shared" si="0"/>
        <v>0</v>
      </c>
      <c r="X9" s="60">
        <v>0</v>
      </c>
      <c r="Y9" s="61">
        <f t="shared" si="1"/>
        <v>0</v>
      </c>
    </row>
    <row r="10" spans="1:25" ht="24" customHeight="1" x14ac:dyDescent="0.2">
      <c r="A10" s="300" t="s">
        <v>367</v>
      </c>
      <c r="B10" s="300"/>
      <c r="C10" s="300"/>
      <c r="D10" s="300"/>
      <c r="E10" s="300"/>
      <c r="F10" s="300"/>
      <c r="G10" s="7">
        <v>4</v>
      </c>
      <c r="H10" s="61">
        <f>H7+H8+H9</f>
        <v>1566400660</v>
      </c>
      <c r="I10" s="61">
        <f t="shared" ref="I10:Y10" si="2">I7+I8+I9</f>
        <v>178030772</v>
      </c>
      <c r="J10" s="61">
        <f t="shared" si="2"/>
        <v>36604533</v>
      </c>
      <c r="K10" s="61">
        <f t="shared" si="2"/>
        <v>147604502</v>
      </c>
      <c r="L10" s="61">
        <f t="shared" si="2"/>
        <v>47568237</v>
      </c>
      <c r="M10" s="61">
        <f t="shared" si="2"/>
        <v>0</v>
      </c>
      <c r="N10" s="61">
        <f t="shared" si="2"/>
        <v>246479478</v>
      </c>
      <c r="O10" s="61">
        <f t="shared" si="2"/>
        <v>0</v>
      </c>
      <c r="P10" s="61">
        <f t="shared" si="2"/>
        <v>0</v>
      </c>
      <c r="Q10" s="61">
        <f t="shared" si="2"/>
        <v>0</v>
      </c>
      <c r="R10" s="61">
        <f t="shared" si="2"/>
        <v>0</v>
      </c>
      <c r="S10" s="61">
        <f t="shared" si="2"/>
        <v>0</v>
      </c>
      <c r="T10" s="61">
        <f t="shared" si="2"/>
        <v>0</v>
      </c>
      <c r="U10" s="61">
        <f t="shared" si="2"/>
        <v>150057579</v>
      </c>
      <c r="V10" s="61">
        <f t="shared" si="2"/>
        <v>0</v>
      </c>
      <c r="W10" s="61">
        <f t="shared" si="2"/>
        <v>2277609287</v>
      </c>
      <c r="X10" s="61">
        <f t="shared" si="2"/>
        <v>0</v>
      </c>
      <c r="Y10" s="61">
        <f t="shared" si="2"/>
        <v>2277609287</v>
      </c>
    </row>
    <row r="11" spans="1:25" x14ac:dyDescent="0.2">
      <c r="A11" s="299" t="s">
        <v>368</v>
      </c>
      <c r="B11" s="299"/>
      <c r="C11" s="299"/>
      <c r="D11" s="299"/>
      <c r="E11" s="299"/>
      <c r="F11" s="299"/>
      <c r="G11" s="6">
        <v>5</v>
      </c>
      <c r="H11" s="62">
        <v>0</v>
      </c>
      <c r="I11" s="62">
        <v>0</v>
      </c>
      <c r="J11" s="62">
        <v>0</v>
      </c>
      <c r="K11" s="62">
        <v>0</v>
      </c>
      <c r="L11" s="62">
        <v>0</v>
      </c>
      <c r="M11" s="62">
        <v>0</v>
      </c>
      <c r="N11" s="62">
        <v>0</v>
      </c>
      <c r="O11" s="62">
        <v>0</v>
      </c>
      <c r="P11" s="62">
        <v>0</v>
      </c>
      <c r="Q11" s="62">
        <v>0</v>
      </c>
      <c r="R11" s="62">
        <v>0</v>
      </c>
      <c r="S11" s="62"/>
      <c r="T11" s="62"/>
      <c r="U11" s="62">
        <v>0</v>
      </c>
      <c r="V11" s="60">
        <v>193832036</v>
      </c>
      <c r="W11" s="61">
        <f t="shared" ref="W11:W29" si="3">H11+I11+J11+K11-L11+M11+N11+O11+P11+Q11+R11+U11+V11+S11+T11</f>
        <v>193832036</v>
      </c>
      <c r="X11" s="60">
        <v>0</v>
      </c>
      <c r="Y11" s="61">
        <f t="shared" ref="Y11:Y29" si="4">W11+X11</f>
        <v>193832036</v>
      </c>
    </row>
    <row r="12" spans="1:25" x14ac:dyDescent="0.2">
      <c r="A12" s="299" t="s">
        <v>369</v>
      </c>
      <c r="B12" s="299"/>
      <c r="C12" s="299"/>
      <c r="D12" s="299"/>
      <c r="E12" s="299"/>
      <c r="F12" s="299"/>
      <c r="G12" s="6">
        <v>6</v>
      </c>
      <c r="H12" s="62">
        <v>0</v>
      </c>
      <c r="I12" s="62">
        <v>0</v>
      </c>
      <c r="J12" s="62">
        <v>0</v>
      </c>
      <c r="K12" s="62">
        <v>0</v>
      </c>
      <c r="L12" s="62">
        <v>0</v>
      </c>
      <c r="M12" s="62">
        <v>0</v>
      </c>
      <c r="N12" s="60">
        <v>0</v>
      </c>
      <c r="O12" s="62">
        <v>0</v>
      </c>
      <c r="P12" s="62">
        <v>0</v>
      </c>
      <c r="Q12" s="62">
        <v>0</v>
      </c>
      <c r="R12" s="62">
        <v>0</v>
      </c>
      <c r="S12" s="62"/>
      <c r="T12" s="62"/>
      <c r="U12" s="62">
        <v>0</v>
      </c>
      <c r="V12" s="62">
        <v>0</v>
      </c>
      <c r="W12" s="61">
        <f t="shared" si="3"/>
        <v>0</v>
      </c>
      <c r="X12" s="60">
        <v>0</v>
      </c>
      <c r="Y12" s="61">
        <f t="shared" si="4"/>
        <v>0</v>
      </c>
    </row>
    <row r="13" spans="1:25" ht="26.25" customHeight="1" x14ac:dyDescent="0.2">
      <c r="A13" s="299" t="s">
        <v>370</v>
      </c>
      <c r="B13" s="299"/>
      <c r="C13" s="299"/>
      <c r="D13" s="299"/>
      <c r="E13" s="299"/>
      <c r="F13" s="299"/>
      <c r="G13" s="6">
        <v>7</v>
      </c>
      <c r="H13" s="62">
        <v>0</v>
      </c>
      <c r="I13" s="62">
        <v>0</v>
      </c>
      <c r="J13" s="62">
        <v>0</v>
      </c>
      <c r="K13" s="62">
        <v>0</v>
      </c>
      <c r="L13" s="62">
        <v>0</v>
      </c>
      <c r="M13" s="62">
        <v>0</v>
      </c>
      <c r="N13" s="62">
        <v>0</v>
      </c>
      <c r="O13" s="60">
        <v>0</v>
      </c>
      <c r="P13" s="62">
        <v>0</v>
      </c>
      <c r="Q13" s="62">
        <v>0</v>
      </c>
      <c r="R13" s="62">
        <v>0</v>
      </c>
      <c r="S13" s="62"/>
      <c r="T13" s="62"/>
      <c r="U13" s="60">
        <v>0</v>
      </c>
      <c r="V13" s="60">
        <v>0</v>
      </c>
      <c r="W13" s="61">
        <f t="shared" si="3"/>
        <v>0</v>
      </c>
      <c r="X13" s="60">
        <v>0</v>
      </c>
      <c r="Y13" s="61">
        <f t="shared" si="4"/>
        <v>0</v>
      </c>
    </row>
    <row r="14" spans="1:25" ht="29.25" customHeight="1" x14ac:dyDescent="0.2">
      <c r="A14" s="299" t="s">
        <v>482</v>
      </c>
      <c r="B14" s="299"/>
      <c r="C14" s="299"/>
      <c r="D14" s="299"/>
      <c r="E14" s="299"/>
      <c r="F14" s="299"/>
      <c r="G14" s="6">
        <v>8</v>
      </c>
      <c r="H14" s="62">
        <v>0</v>
      </c>
      <c r="I14" s="62">
        <v>0</v>
      </c>
      <c r="J14" s="62">
        <v>0</v>
      </c>
      <c r="K14" s="62">
        <v>0</v>
      </c>
      <c r="L14" s="62">
        <v>0</v>
      </c>
      <c r="M14" s="62">
        <v>0</v>
      </c>
      <c r="N14" s="62">
        <v>0</v>
      </c>
      <c r="O14" s="62">
        <v>0</v>
      </c>
      <c r="P14" s="60">
        <v>0</v>
      </c>
      <c r="Q14" s="62">
        <v>0</v>
      </c>
      <c r="R14" s="62">
        <v>0</v>
      </c>
      <c r="S14" s="62"/>
      <c r="T14" s="62"/>
      <c r="U14" s="60">
        <v>0</v>
      </c>
      <c r="V14" s="60">
        <v>0</v>
      </c>
      <c r="W14" s="61">
        <f t="shared" si="3"/>
        <v>0</v>
      </c>
      <c r="X14" s="60">
        <v>0</v>
      </c>
      <c r="Y14" s="61">
        <f t="shared" si="4"/>
        <v>0</v>
      </c>
    </row>
    <row r="15" spans="1:25" x14ac:dyDescent="0.2">
      <c r="A15" s="299" t="s">
        <v>371</v>
      </c>
      <c r="B15" s="299"/>
      <c r="C15" s="299"/>
      <c r="D15" s="299"/>
      <c r="E15" s="299"/>
      <c r="F15" s="299"/>
      <c r="G15" s="6">
        <v>9</v>
      </c>
      <c r="H15" s="62">
        <v>0</v>
      </c>
      <c r="I15" s="62">
        <v>0</v>
      </c>
      <c r="J15" s="62">
        <v>0</v>
      </c>
      <c r="K15" s="62">
        <v>0</v>
      </c>
      <c r="L15" s="62">
        <v>0</v>
      </c>
      <c r="M15" s="62">
        <v>0</v>
      </c>
      <c r="N15" s="62">
        <v>0</v>
      </c>
      <c r="O15" s="62">
        <v>0</v>
      </c>
      <c r="P15" s="62">
        <v>0</v>
      </c>
      <c r="Q15" s="60">
        <v>0</v>
      </c>
      <c r="R15" s="62">
        <v>0</v>
      </c>
      <c r="S15" s="62"/>
      <c r="T15" s="62"/>
      <c r="U15" s="60">
        <v>0</v>
      </c>
      <c r="V15" s="60">
        <v>0</v>
      </c>
      <c r="W15" s="61">
        <f t="shared" si="3"/>
        <v>0</v>
      </c>
      <c r="X15" s="60">
        <v>0</v>
      </c>
      <c r="Y15" s="61">
        <f t="shared" si="4"/>
        <v>0</v>
      </c>
    </row>
    <row r="16" spans="1:25" ht="28.5" customHeight="1" x14ac:dyDescent="0.2">
      <c r="A16" s="299" t="s">
        <v>372</v>
      </c>
      <c r="B16" s="299"/>
      <c r="C16" s="299"/>
      <c r="D16" s="299"/>
      <c r="E16" s="299"/>
      <c r="F16" s="299"/>
      <c r="G16" s="6">
        <v>10</v>
      </c>
      <c r="H16" s="62">
        <v>0</v>
      </c>
      <c r="I16" s="62">
        <v>0</v>
      </c>
      <c r="J16" s="62">
        <v>0</v>
      </c>
      <c r="K16" s="62">
        <v>0</v>
      </c>
      <c r="L16" s="62">
        <v>0</v>
      </c>
      <c r="M16" s="62">
        <v>0</v>
      </c>
      <c r="N16" s="62">
        <v>0</v>
      </c>
      <c r="O16" s="62">
        <v>0</v>
      </c>
      <c r="P16" s="62">
        <v>0</v>
      </c>
      <c r="Q16" s="62">
        <v>0</v>
      </c>
      <c r="R16" s="60">
        <v>0</v>
      </c>
      <c r="S16" s="60">
        <v>0</v>
      </c>
      <c r="T16" s="60">
        <v>0</v>
      </c>
      <c r="U16" s="60">
        <v>0</v>
      </c>
      <c r="V16" s="60">
        <v>0</v>
      </c>
      <c r="W16" s="61">
        <f t="shared" si="3"/>
        <v>0</v>
      </c>
      <c r="X16" s="60">
        <v>0</v>
      </c>
      <c r="Y16" s="61">
        <f t="shared" si="4"/>
        <v>0</v>
      </c>
    </row>
    <row r="17" spans="1:25" ht="23.25" customHeight="1" x14ac:dyDescent="0.2">
      <c r="A17" s="299" t="s">
        <v>373</v>
      </c>
      <c r="B17" s="299"/>
      <c r="C17" s="299"/>
      <c r="D17" s="299"/>
      <c r="E17" s="299"/>
      <c r="F17" s="299"/>
      <c r="G17" s="6">
        <v>11</v>
      </c>
      <c r="H17" s="62">
        <v>0</v>
      </c>
      <c r="I17" s="62">
        <v>0</v>
      </c>
      <c r="J17" s="62">
        <v>0</v>
      </c>
      <c r="K17" s="62">
        <v>0</v>
      </c>
      <c r="L17" s="62">
        <v>0</v>
      </c>
      <c r="M17" s="62">
        <v>0</v>
      </c>
      <c r="N17" s="60">
        <v>0</v>
      </c>
      <c r="O17" s="60">
        <v>0</v>
      </c>
      <c r="P17" s="60">
        <v>0</v>
      </c>
      <c r="Q17" s="60">
        <v>0</v>
      </c>
      <c r="R17" s="60">
        <v>0</v>
      </c>
      <c r="S17" s="60">
        <v>0</v>
      </c>
      <c r="T17" s="60">
        <v>0</v>
      </c>
      <c r="U17" s="60">
        <v>0</v>
      </c>
      <c r="V17" s="60">
        <v>0</v>
      </c>
      <c r="W17" s="61">
        <f t="shared" si="3"/>
        <v>0</v>
      </c>
      <c r="X17" s="60">
        <v>0</v>
      </c>
      <c r="Y17" s="61">
        <f t="shared" si="4"/>
        <v>0</v>
      </c>
    </row>
    <row r="18" spans="1:25" x14ac:dyDescent="0.2">
      <c r="A18" s="299" t="s">
        <v>374</v>
      </c>
      <c r="B18" s="299"/>
      <c r="C18" s="299"/>
      <c r="D18" s="299"/>
      <c r="E18" s="299"/>
      <c r="F18" s="299"/>
      <c r="G18" s="6">
        <v>12</v>
      </c>
      <c r="H18" s="62">
        <v>0</v>
      </c>
      <c r="I18" s="62">
        <v>0</v>
      </c>
      <c r="J18" s="62">
        <v>0</v>
      </c>
      <c r="K18" s="62">
        <v>0</v>
      </c>
      <c r="L18" s="62">
        <v>0</v>
      </c>
      <c r="M18" s="62">
        <v>0</v>
      </c>
      <c r="N18" s="60">
        <v>-1810623</v>
      </c>
      <c r="O18" s="60">
        <v>0</v>
      </c>
      <c r="P18" s="60">
        <v>0</v>
      </c>
      <c r="Q18" s="60">
        <v>0</v>
      </c>
      <c r="R18" s="60">
        <v>0</v>
      </c>
      <c r="S18" s="60">
        <v>0</v>
      </c>
      <c r="T18" s="60">
        <v>0</v>
      </c>
      <c r="U18" s="60">
        <v>0</v>
      </c>
      <c r="V18" s="60">
        <v>0</v>
      </c>
      <c r="W18" s="61">
        <f t="shared" si="3"/>
        <v>-1810623</v>
      </c>
      <c r="X18" s="60">
        <v>0</v>
      </c>
      <c r="Y18" s="61">
        <f t="shared" si="4"/>
        <v>-1810623</v>
      </c>
    </row>
    <row r="19" spans="1:25" x14ac:dyDescent="0.2">
      <c r="A19" s="299" t="s">
        <v>375</v>
      </c>
      <c r="B19" s="299"/>
      <c r="C19" s="299"/>
      <c r="D19" s="299"/>
      <c r="E19" s="299"/>
      <c r="F19" s="299"/>
      <c r="G19" s="6">
        <v>13</v>
      </c>
      <c r="H19" s="60">
        <v>0</v>
      </c>
      <c r="I19" s="60">
        <v>0</v>
      </c>
      <c r="J19" s="60">
        <v>0</v>
      </c>
      <c r="K19" s="60">
        <v>0</v>
      </c>
      <c r="L19" s="60">
        <v>0</v>
      </c>
      <c r="M19" s="60">
        <v>0</v>
      </c>
      <c r="N19" s="60">
        <v>0</v>
      </c>
      <c r="O19" s="60">
        <v>0</v>
      </c>
      <c r="P19" s="60">
        <v>0</v>
      </c>
      <c r="Q19" s="60">
        <v>0</v>
      </c>
      <c r="R19" s="60">
        <v>0</v>
      </c>
      <c r="S19" s="60">
        <v>0</v>
      </c>
      <c r="T19" s="60">
        <v>0</v>
      </c>
      <c r="U19" s="60">
        <v>0</v>
      </c>
      <c r="V19" s="60">
        <v>0</v>
      </c>
      <c r="W19" s="61">
        <f t="shared" si="3"/>
        <v>0</v>
      </c>
      <c r="X19" s="60">
        <v>0</v>
      </c>
      <c r="Y19" s="61">
        <f t="shared" si="4"/>
        <v>0</v>
      </c>
    </row>
    <row r="20" spans="1:25" x14ac:dyDescent="0.2">
      <c r="A20" s="299" t="s">
        <v>376</v>
      </c>
      <c r="B20" s="299"/>
      <c r="C20" s="299"/>
      <c r="D20" s="299"/>
      <c r="E20" s="299"/>
      <c r="F20" s="299"/>
      <c r="G20" s="6">
        <v>14</v>
      </c>
      <c r="H20" s="62">
        <v>0</v>
      </c>
      <c r="I20" s="62">
        <v>0</v>
      </c>
      <c r="J20" s="62">
        <v>0</v>
      </c>
      <c r="K20" s="62">
        <v>0</v>
      </c>
      <c r="L20" s="62">
        <v>0</v>
      </c>
      <c r="M20" s="62">
        <v>0</v>
      </c>
      <c r="N20" s="60">
        <v>325912</v>
      </c>
      <c r="O20" s="60">
        <v>0</v>
      </c>
      <c r="P20" s="60">
        <v>0</v>
      </c>
      <c r="Q20" s="60">
        <v>0</v>
      </c>
      <c r="R20" s="60">
        <v>0</v>
      </c>
      <c r="S20" s="60">
        <v>0</v>
      </c>
      <c r="T20" s="60">
        <v>0</v>
      </c>
      <c r="U20" s="60">
        <v>0</v>
      </c>
      <c r="V20" s="60">
        <v>0</v>
      </c>
      <c r="W20" s="61">
        <f t="shared" si="3"/>
        <v>325912</v>
      </c>
      <c r="X20" s="60">
        <v>0</v>
      </c>
      <c r="Y20" s="61">
        <f t="shared" si="4"/>
        <v>325912</v>
      </c>
    </row>
    <row r="21" spans="1:25" ht="30.75" customHeight="1" x14ac:dyDescent="0.2">
      <c r="A21" s="299" t="s">
        <v>483</v>
      </c>
      <c r="B21" s="299"/>
      <c r="C21" s="299"/>
      <c r="D21" s="299"/>
      <c r="E21" s="299"/>
      <c r="F21" s="299"/>
      <c r="G21" s="6">
        <v>15</v>
      </c>
      <c r="H21" s="60">
        <v>0</v>
      </c>
      <c r="I21" s="60">
        <v>4844165</v>
      </c>
      <c r="J21" s="60">
        <v>0</v>
      </c>
      <c r="K21" s="60">
        <v>0</v>
      </c>
      <c r="L21" s="60">
        <v>0</v>
      </c>
      <c r="M21" s="60">
        <v>0</v>
      </c>
      <c r="N21" s="60">
        <v>0</v>
      </c>
      <c r="O21" s="60">
        <v>0</v>
      </c>
      <c r="P21" s="60">
        <v>0</v>
      </c>
      <c r="Q21" s="60">
        <v>0</v>
      </c>
      <c r="R21" s="60">
        <v>0</v>
      </c>
      <c r="S21" s="60">
        <v>0</v>
      </c>
      <c r="T21" s="60">
        <v>0</v>
      </c>
      <c r="U21" s="60">
        <v>0</v>
      </c>
      <c r="V21" s="60">
        <v>0</v>
      </c>
      <c r="W21" s="61">
        <f t="shared" si="3"/>
        <v>4844165</v>
      </c>
      <c r="X21" s="60">
        <v>0</v>
      </c>
      <c r="Y21" s="61">
        <f t="shared" si="4"/>
        <v>4844165</v>
      </c>
    </row>
    <row r="22" spans="1:25" ht="28.5" customHeight="1" x14ac:dyDescent="0.2">
      <c r="A22" s="299" t="s">
        <v>484</v>
      </c>
      <c r="B22" s="299"/>
      <c r="C22" s="299"/>
      <c r="D22" s="299"/>
      <c r="E22" s="299"/>
      <c r="F22" s="299"/>
      <c r="G22" s="6">
        <v>16</v>
      </c>
      <c r="H22" s="60">
        <v>0</v>
      </c>
      <c r="I22" s="60">
        <v>0</v>
      </c>
      <c r="J22" s="60">
        <v>0</v>
      </c>
      <c r="K22" s="60">
        <v>0</v>
      </c>
      <c r="L22" s="60">
        <v>0</v>
      </c>
      <c r="M22" s="60">
        <v>0</v>
      </c>
      <c r="N22" s="60">
        <v>0</v>
      </c>
      <c r="O22" s="60">
        <v>0</v>
      </c>
      <c r="P22" s="60">
        <v>0</v>
      </c>
      <c r="Q22" s="60">
        <v>0</v>
      </c>
      <c r="R22" s="60">
        <v>0</v>
      </c>
      <c r="S22" s="60">
        <v>0</v>
      </c>
      <c r="T22" s="60">
        <v>0</v>
      </c>
      <c r="U22" s="60">
        <v>0</v>
      </c>
      <c r="V22" s="60">
        <v>0</v>
      </c>
      <c r="W22" s="61">
        <f t="shared" si="3"/>
        <v>0</v>
      </c>
      <c r="X22" s="60">
        <v>0</v>
      </c>
      <c r="Y22" s="61">
        <f t="shared" si="4"/>
        <v>0</v>
      </c>
    </row>
    <row r="23" spans="1:25" ht="26.25" customHeight="1" x14ac:dyDescent="0.2">
      <c r="A23" s="299" t="s">
        <v>485</v>
      </c>
      <c r="B23" s="299"/>
      <c r="C23" s="299"/>
      <c r="D23" s="299"/>
      <c r="E23" s="299"/>
      <c r="F23" s="299"/>
      <c r="G23" s="6">
        <v>17</v>
      </c>
      <c r="H23" s="60">
        <v>0</v>
      </c>
      <c r="I23" s="60">
        <v>0</v>
      </c>
      <c r="J23" s="60">
        <v>0</v>
      </c>
      <c r="K23" s="60">
        <v>0</v>
      </c>
      <c r="L23" s="60">
        <v>0</v>
      </c>
      <c r="M23" s="60">
        <v>0</v>
      </c>
      <c r="N23" s="60">
        <v>0</v>
      </c>
      <c r="O23" s="60">
        <v>0</v>
      </c>
      <c r="P23" s="60">
        <v>0</v>
      </c>
      <c r="Q23" s="60">
        <v>0</v>
      </c>
      <c r="R23" s="60">
        <v>0</v>
      </c>
      <c r="S23" s="60">
        <v>0</v>
      </c>
      <c r="T23" s="60">
        <v>0</v>
      </c>
      <c r="U23" s="60">
        <v>0</v>
      </c>
      <c r="V23" s="60">
        <v>0</v>
      </c>
      <c r="W23" s="61">
        <f t="shared" si="3"/>
        <v>0</v>
      </c>
      <c r="X23" s="60">
        <v>0</v>
      </c>
      <c r="Y23" s="61">
        <f t="shared" si="4"/>
        <v>0</v>
      </c>
    </row>
    <row r="24" spans="1:25" x14ac:dyDescent="0.2">
      <c r="A24" s="299" t="s">
        <v>377</v>
      </c>
      <c r="B24" s="299"/>
      <c r="C24" s="299"/>
      <c r="D24" s="299"/>
      <c r="E24" s="299"/>
      <c r="F24" s="299"/>
      <c r="G24" s="6">
        <v>18</v>
      </c>
      <c r="H24" s="60">
        <v>0</v>
      </c>
      <c r="I24" s="60">
        <v>0</v>
      </c>
      <c r="J24" s="60">
        <v>0</v>
      </c>
      <c r="K24" s="60">
        <v>0</v>
      </c>
      <c r="L24" s="60">
        <v>0</v>
      </c>
      <c r="M24" s="60">
        <v>0</v>
      </c>
      <c r="N24" s="60">
        <v>0</v>
      </c>
      <c r="O24" s="60">
        <v>0</v>
      </c>
      <c r="P24" s="60">
        <v>0</v>
      </c>
      <c r="Q24" s="60">
        <v>0</v>
      </c>
      <c r="R24" s="60">
        <v>0</v>
      </c>
      <c r="S24" s="60">
        <v>0</v>
      </c>
      <c r="T24" s="60">
        <v>0</v>
      </c>
      <c r="U24" s="60">
        <v>0</v>
      </c>
      <c r="V24" s="60">
        <v>0</v>
      </c>
      <c r="W24" s="61">
        <f t="shared" si="3"/>
        <v>0</v>
      </c>
      <c r="X24" s="60">
        <v>0</v>
      </c>
      <c r="Y24" s="61">
        <f t="shared" si="4"/>
        <v>0</v>
      </c>
    </row>
    <row r="25" spans="1:25" x14ac:dyDescent="0.2">
      <c r="A25" s="299" t="s">
        <v>486</v>
      </c>
      <c r="B25" s="299"/>
      <c r="C25" s="299"/>
      <c r="D25" s="299"/>
      <c r="E25" s="299"/>
      <c r="F25" s="299"/>
      <c r="G25" s="6">
        <v>19</v>
      </c>
      <c r="H25" s="60">
        <v>0</v>
      </c>
      <c r="I25" s="60">
        <v>0</v>
      </c>
      <c r="J25" s="60">
        <v>0</v>
      </c>
      <c r="K25" s="60">
        <v>0</v>
      </c>
      <c r="L25" s="60">
        <v>0</v>
      </c>
      <c r="M25" s="60">
        <v>0</v>
      </c>
      <c r="N25" s="60">
        <v>0</v>
      </c>
      <c r="O25" s="60">
        <v>0</v>
      </c>
      <c r="P25" s="60">
        <v>0</v>
      </c>
      <c r="Q25" s="60">
        <v>0</v>
      </c>
      <c r="R25" s="60">
        <v>0</v>
      </c>
      <c r="S25" s="60">
        <v>0</v>
      </c>
      <c r="T25" s="60">
        <v>0</v>
      </c>
      <c r="U25" s="60">
        <v>0</v>
      </c>
      <c r="V25" s="60">
        <v>0</v>
      </c>
      <c r="W25" s="61">
        <f t="shared" si="3"/>
        <v>0</v>
      </c>
      <c r="X25" s="60">
        <v>0</v>
      </c>
      <c r="Y25" s="61">
        <f t="shared" si="4"/>
        <v>0</v>
      </c>
    </row>
    <row r="26" spans="1:25" x14ac:dyDescent="0.2">
      <c r="A26" s="299" t="s">
        <v>487</v>
      </c>
      <c r="B26" s="299"/>
      <c r="C26" s="299"/>
      <c r="D26" s="299"/>
      <c r="E26" s="299"/>
      <c r="F26" s="299"/>
      <c r="G26" s="6">
        <v>20</v>
      </c>
      <c r="H26" s="60">
        <v>0</v>
      </c>
      <c r="I26" s="60">
        <v>0</v>
      </c>
      <c r="J26" s="60">
        <v>0</v>
      </c>
      <c r="K26" s="60">
        <v>0</v>
      </c>
      <c r="L26" s="60">
        <v>0</v>
      </c>
      <c r="M26" s="60">
        <v>0</v>
      </c>
      <c r="N26" s="60">
        <v>0</v>
      </c>
      <c r="O26" s="60">
        <v>0</v>
      </c>
      <c r="P26" s="60">
        <v>0</v>
      </c>
      <c r="Q26" s="60">
        <v>0</v>
      </c>
      <c r="R26" s="60">
        <v>0</v>
      </c>
      <c r="S26" s="60">
        <v>0</v>
      </c>
      <c r="T26" s="60">
        <v>0</v>
      </c>
      <c r="U26" s="60">
        <v>-62928783</v>
      </c>
      <c r="V26" s="60">
        <v>0</v>
      </c>
      <c r="W26" s="61">
        <f t="shared" si="3"/>
        <v>-62928783</v>
      </c>
      <c r="X26" s="60">
        <v>0</v>
      </c>
      <c r="Y26" s="61">
        <f t="shared" si="4"/>
        <v>-62928783</v>
      </c>
    </row>
    <row r="27" spans="1:25" x14ac:dyDescent="0.2">
      <c r="A27" s="299" t="s">
        <v>488</v>
      </c>
      <c r="B27" s="299"/>
      <c r="C27" s="299"/>
      <c r="D27" s="299"/>
      <c r="E27" s="299"/>
      <c r="F27" s="299"/>
      <c r="G27" s="6">
        <v>21</v>
      </c>
      <c r="H27" s="60">
        <v>0</v>
      </c>
      <c r="I27" s="60">
        <v>0</v>
      </c>
      <c r="J27" s="60">
        <v>0</v>
      </c>
      <c r="K27" s="60">
        <v>0</v>
      </c>
      <c r="L27" s="60">
        <v>0</v>
      </c>
      <c r="M27" s="60">
        <v>0</v>
      </c>
      <c r="N27" s="60">
        <v>0</v>
      </c>
      <c r="O27" s="60">
        <v>0</v>
      </c>
      <c r="P27" s="60">
        <v>0</v>
      </c>
      <c r="Q27" s="60">
        <v>0</v>
      </c>
      <c r="R27" s="60">
        <v>0</v>
      </c>
      <c r="S27" s="60">
        <v>0</v>
      </c>
      <c r="T27" s="60">
        <v>0</v>
      </c>
      <c r="U27" s="60">
        <v>0</v>
      </c>
      <c r="V27" s="60">
        <v>0</v>
      </c>
      <c r="W27" s="61">
        <f t="shared" si="3"/>
        <v>0</v>
      </c>
      <c r="X27" s="60">
        <v>0</v>
      </c>
      <c r="Y27" s="61">
        <f t="shared" si="4"/>
        <v>0</v>
      </c>
    </row>
    <row r="28" spans="1:25" x14ac:dyDescent="0.2">
      <c r="A28" s="299" t="s">
        <v>489</v>
      </c>
      <c r="B28" s="299"/>
      <c r="C28" s="299"/>
      <c r="D28" s="299"/>
      <c r="E28" s="299"/>
      <c r="F28" s="299"/>
      <c r="G28" s="6">
        <v>22</v>
      </c>
      <c r="H28" s="60">
        <v>0</v>
      </c>
      <c r="I28" s="60">
        <v>0</v>
      </c>
      <c r="J28" s="60">
        <v>7259455</v>
      </c>
      <c r="K28" s="60">
        <v>0</v>
      </c>
      <c r="L28" s="60">
        <v>0</v>
      </c>
      <c r="M28" s="60">
        <v>0</v>
      </c>
      <c r="N28" s="60">
        <v>73849622</v>
      </c>
      <c r="O28" s="60">
        <v>0</v>
      </c>
      <c r="P28" s="60">
        <v>0</v>
      </c>
      <c r="Q28" s="60">
        <v>0</v>
      </c>
      <c r="R28" s="60">
        <v>0</v>
      </c>
      <c r="S28" s="60">
        <v>0</v>
      </c>
      <c r="T28" s="60">
        <v>0</v>
      </c>
      <c r="U28" s="60">
        <v>-81109077</v>
      </c>
      <c r="V28" s="60">
        <v>0</v>
      </c>
      <c r="W28" s="61">
        <f t="shared" si="3"/>
        <v>0</v>
      </c>
      <c r="X28" s="60">
        <v>0</v>
      </c>
      <c r="Y28" s="61">
        <f t="shared" si="4"/>
        <v>0</v>
      </c>
    </row>
    <row r="29" spans="1:25" x14ac:dyDescent="0.2">
      <c r="A29" s="299" t="s">
        <v>490</v>
      </c>
      <c r="B29" s="299"/>
      <c r="C29" s="299"/>
      <c r="D29" s="299"/>
      <c r="E29" s="299"/>
      <c r="F29" s="299"/>
      <c r="G29" s="6">
        <v>23</v>
      </c>
      <c r="H29" s="60">
        <v>0</v>
      </c>
      <c r="I29" s="60">
        <v>0</v>
      </c>
      <c r="J29" s="60">
        <v>0</v>
      </c>
      <c r="K29" s="60">
        <v>0</v>
      </c>
      <c r="L29" s="60">
        <v>0</v>
      </c>
      <c r="M29" s="60">
        <v>0</v>
      </c>
      <c r="N29" s="60">
        <v>0</v>
      </c>
      <c r="O29" s="60">
        <v>0</v>
      </c>
      <c r="P29" s="60">
        <v>0</v>
      </c>
      <c r="Q29" s="60">
        <v>0</v>
      </c>
      <c r="R29" s="60">
        <v>0</v>
      </c>
      <c r="S29" s="60">
        <v>0</v>
      </c>
      <c r="T29" s="60">
        <v>0</v>
      </c>
      <c r="U29" s="60">
        <v>0</v>
      </c>
      <c r="V29" s="60">
        <v>0</v>
      </c>
      <c r="W29" s="61">
        <f t="shared" si="3"/>
        <v>0</v>
      </c>
      <c r="X29" s="60">
        <v>0</v>
      </c>
      <c r="Y29" s="61">
        <f t="shared" si="4"/>
        <v>0</v>
      </c>
    </row>
    <row r="30" spans="1:25" ht="21.75" customHeight="1" x14ac:dyDescent="0.2">
      <c r="A30" s="318" t="s">
        <v>491</v>
      </c>
      <c r="B30" s="318"/>
      <c r="C30" s="318"/>
      <c r="D30" s="318"/>
      <c r="E30" s="318"/>
      <c r="F30" s="318"/>
      <c r="G30" s="8">
        <v>24</v>
      </c>
      <c r="H30" s="63">
        <f>SUM(H10:H29)</f>
        <v>1566400660</v>
      </c>
      <c r="I30" s="63">
        <f t="shared" ref="I30:Y30" si="5">SUM(I10:I29)</f>
        <v>182874937</v>
      </c>
      <c r="J30" s="63">
        <f t="shared" si="5"/>
        <v>43863988</v>
      </c>
      <c r="K30" s="63">
        <f t="shared" si="5"/>
        <v>147604502</v>
      </c>
      <c r="L30" s="63">
        <f t="shared" si="5"/>
        <v>47568237</v>
      </c>
      <c r="M30" s="63">
        <f t="shared" si="5"/>
        <v>0</v>
      </c>
      <c r="N30" s="63">
        <f t="shared" si="5"/>
        <v>318844389</v>
      </c>
      <c r="O30" s="63">
        <f t="shared" si="5"/>
        <v>0</v>
      </c>
      <c r="P30" s="63">
        <f t="shared" si="5"/>
        <v>0</v>
      </c>
      <c r="Q30" s="63">
        <f t="shared" si="5"/>
        <v>0</v>
      </c>
      <c r="R30" s="63">
        <f t="shared" si="5"/>
        <v>0</v>
      </c>
      <c r="S30" s="63">
        <f t="shared" si="5"/>
        <v>0</v>
      </c>
      <c r="T30" s="63">
        <f t="shared" si="5"/>
        <v>0</v>
      </c>
      <c r="U30" s="63">
        <f t="shared" si="5"/>
        <v>6019719</v>
      </c>
      <c r="V30" s="63">
        <f t="shared" si="5"/>
        <v>193832036</v>
      </c>
      <c r="W30" s="63">
        <f t="shared" si="5"/>
        <v>2411871994</v>
      </c>
      <c r="X30" s="63">
        <f t="shared" si="5"/>
        <v>0</v>
      </c>
      <c r="Y30" s="63">
        <f t="shared" si="5"/>
        <v>2411871994</v>
      </c>
    </row>
    <row r="31" spans="1:25" x14ac:dyDescent="0.2">
      <c r="A31" s="319" t="s">
        <v>378</v>
      </c>
      <c r="B31" s="320"/>
      <c r="C31" s="320"/>
      <c r="D31" s="320"/>
      <c r="E31" s="320"/>
      <c r="F31" s="320"/>
      <c r="G31" s="320"/>
      <c r="H31" s="320"/>
      <c r="I31" s="320"/>
      <c r="J31" s="320"/>
      <c r="K31" s="320"/>
      <c r="L31" s="320"/>
      <c r="M31" s="320"/>
      <c r="N31" s="320"/>
      <c r="O31" s="320"/>
      <c r="P31" s="320"/>
      <c r="Q31" s="320"/>
      <c r="R31" s="320"/>
      <c r="S31" s="320"/>
      <c r="T31" s="320"/>
      <c r="U31" s="320"/>
      <c r="V31" s="320"/>
      <c r="W31" s="320"/>
      <c r="X31" s="320"/>
      <c r="Y31" s="320"/>
    </row>
    <row r="32" spans="1:25" ht="36.75" customHeight="1" x14ac:dyDescent="0.2">
      <c r="A32" s="321" t="s">
        <v>379</v>
      </c>
      <c r="B32" s="322"/>
      <c r="C32" s="322"/>
      <c r="D32" s="322"/>
      <c r="E32" s="322"/>
      <c r="F32" s="322"/>
      <c r="G32" s="7">
        <v>25</v>
      </c>
      <c r="H32" s="61">
        <f>SUM(H12:H20)</f>
        <v>0</v>
      </c>
      <c r="I32" s="61">
        <f t="shared" ref="I32:Y32" si="6">SUM(I12:I20)</f>
        <v>0</v>
      </c>
      <c r="J32" s="61">
        <f t="shared" si="6"/>
        <v>0</v>
      </c>
      <c r="K32" s="61">
        <f t="shared" si="6"/>
        <v>0</v>
      </c>
      <c r="L32" s="61">
        <f t="shared" si="6"/>
        <v>0</v>
      </c>
      <c r="M32" s="61">
        <f t="shared" si="6"/>
        <v>0</v>
      </c>
      <c r="N32" s="61">
        <f t="shared" si="6"/>
        <v>-1484711</v>
      </c>
      <c r="O32" s="61">
        <f t="shared" si="6"/>
        <v>0</v>
      </c>
      <c r="P32" s="61">
        <f t="shared" si="6"/>
        <v>0</v>
      </c>
      <c r="Q32" s="61">
        <f t="shared" si="6"/>
        <v>0</v>
      </c>
      <c r="R32" s="61">
        <f t="shared" si="6"/>
        <v>0</v>
      </c>
      <c r="S32" s="61">
        <f t="shared" si="6"/>
        <v>0</v>
      </c>
      <c r="T32" s="61">
        <f t="shared" si="6"/>
        <v>0</v>
      </c>
      <c r="U32" s="61">
        <f t="shared" si="6"/>
        <v>0</v>
      </c>
      <c r="V32" s="61">
        <f t="shared" si="6"/>
        <v>0</v>
      </c>
      <c r="W32" s="61">
        <f t="shared" si="6"/>
        <v>-1484711</v>
      </c>
      <c r="X32" s="61">
        <f t="shared" si="6"/>
        <v>0</v>
      </c>
      <c r="Y32" s="61">
        <f t="shared" si="6"/>
        <v>-1484711</v>
      </c>
    </row>
    <row r="33" spans="1:25" ht="31.5" customHeight="1" x14ac:dyDescent="0.2">
      <c r="A33" s="321" t="s">
        <v>492</v>
      </c>
      <c r="B33" s="322"/>
      <c r="C33" s="322"/>
      <c r="D33" s="322"/>
      <c r="E33" s="322"/>
      <c r="F33" s="322"/>
      <c r="G33" s="7">
        <v>26</v>
      </c>
      <c r="H33" s="61">
        <f>H11+H32</f>
        <v>0</v>
      </c>
      <c r="I33" s="61">
        <f t="shared" ref="I33:Y33" si="7">I11+I32</f>
        <v>0</v>
      </c>
      <c r="J33" s="61">
        <f t="shared" si="7"/>
        <v>0</v>
      </c>
      <c r="K33" s="61">
        <f t="shared" si="7"/>
        <v>0</v>
      </c>
      <c r="L33" s="61">
        <f t="shared" si="7"/>
        <v>0</v>
      </c>
      <c r="M33" s="61">
        <f t="shared" si="7"/>
        <v>0</v>
      </c>
      <c r="N33" s="61">
        <f t="shared" si="7"/>
        <v>-1484711</v>
      </c>
      <c r="O33" s="61">
        <f t="shared" si="7"/>
        <v>0</v>
      </c>
      <c r="P33" s="61">
        <f t="shared" si="7"/>
        <v>0</v>
      </c>
      <c r="Q33" s="61">
        <f t="shared" si="7"/>
        <v>0</v>
      </c>
      <c r="R33" s="61">
        <f t="shared" si="7"/>
        <v>0</v>
      </c>
      <c r="S33" s="61">
        <f t="shared" si="7"/>
        <v>0</v>
      </c>
      <c r="T33" s="61">
        <f t="shared" si="7"/>
        <v>0</v>
      </c>
      <c r="U33" s="61">
        <f t="shared" si="7"/>
        <v>0</v>
      </c>
      <c r="V33" s="61">
        <f t="shared" si="7"/>
        <v>193832036</v>
      </c>
      <c r="W33" s="61">
        <f t="shared" si="7"/>
        <v>192347325</v>
      </c>
      <c r="X33" s="61">
        <f t="shared" si="7"/>
        <v>0</v>
      </c>
      <c r="Y33" s="61">
        <f t="shared" si="7"/>
        <v>192347325</v>
      </c>
    </row>
    <row r="34" spans="1:25" ht="30.75" customHeight="1" x14ac:dyDescent="0.2">
      <c r="A34" s="323" t="s">
        <v>493</v>
      </c>
      <c r="B34" s="324"/>
      <c r="C34" s="324"/>
      <c r="D34" s="324"/>
      <c r="E34" s="324"/>
      <c r="F34" s="324"/>
      <c r="G34" s="8">
        <v>27</v>
      </c>
      <c r="H34" s="63">
        <f>SUM(H21:H29)</f>
        <v>0</v>
      </c>
      <c r="I34" s="63">
        <f t="shared" ref="I34:Y34" si="8">SUM(I21:I29)</f>
        <v>4844165</v>
      </c>
      <c r="J34" s="63">
        <f t="shared" si="8"/>
        <v>7259455</v>
      </c>
      <c r="K34" s="63">
        <f t="shared" si="8"/>
        <v>0</v>
      </c>
      <c r="L34" s="63">
        <f t="shared" si="8"/>
        <v>0</v>
      </c>
      <c r="M34" s="63">
        <f t="shared" si="8"/>
        <v>0</v>
      </c>
      <c r="N34" s="63">
        <f t="shared" si="8"/>
        <v>73849622</v>
      </c>
      <c r="O34" s="63">
        <f t="shared" si="8"/>
        <v>0</v>
      </c>
      <c r="P34" s="63">
        <f t="shared" si="8"/>
        <v>0</v>
      </c>
      <c r="Q34" s="63">
        <f t="shared" si="8"/>
        <v>0</v>
      </c>
      <c r="R34" s="63">
        <f t="shared" si="8"/>
        <v>0</v>
      </c>
      <c r="S34" s="63">
        <f t="shared" si="8"/>
        <v>0</v>
      </c>
      <c r="T34" s="63">
        <f t="shared" si="8"/>
        <v>0</v>
      </c>
      <c r="U34" s="63">
        <f t="shared" si="8"/>
        <v>-144037860</v>
      </c>
      <c r="V34" s="63">
        <f t="shared" si="8"/>
        <v>0</v>
      </c>
      <c r="W34" s="63">
        <f t="shared" si="8"/>
        <v>-58084618</v>
      </c>
      <c r="X34" s="63">
        <f t="shared" si="8"/>
        <v>0</v>
      </c>
      <c r="Y34" s="63">
        <f t="shared" si="8"/>
        <v>-58084618</v>
      </c>
    </row>
    <row r="35" spans="1:25" x14ac:dyDescent="0.2">
      <c r="A35" s="319" t="s">
        <v>380</v>
      </c>
      <c r="B35" s="325"/>
      <c r="C35" s="325"/>
      <c r="D35" s="325"/>
      <c r="E35" s="325"/>
      <c r="F35" s="325"/>
      <c r="G35" s="325"/>
      <c r="H35" s="325"/>
      <c r="I35" s="325"/>
      <c r="J35" s="325"/>
      <c r="K35" s="325"/>
      <c r="L35" s="325"/>
      <c r="M35" s="325"/>
      <c r="N35" s="325"/>
      <c r="O35" s="325"/>
      <c r="P35" s="325"/>
      <c r="Q35" s="325"/>
      <c r="R35" s="325"/>
      <c r="S35" s="325"/>
      <c r="T35" s="325"/>
      <c r="U35" s="325"/>
      <c r="V35" s="325"/>
      <c r="W35" s="325"/>
      <c r="X35" s="325"/>
      <c r="Y35" s="325"/>
    </row>
    <row r="36" spans="1:25" x14ac:dyDescent="0.2">
      <c r="A36" s="317" t="s">
        <v>381</v>
      </c>
      <c r="B36" s="317"/>
      <c r="C36" s="317"/>
      <c r="D36" s="317"/>
      <c r="E36" s="317"/>
      <c r="F36" s="317"/>
      <c r="G36" s="6">
        <v>28</v>
      </c>
      <c r="H36" s="60">
        <v>1566400660</v>
      </c>
      <c r="I36" s="60">
        <v>182874937</v>
      </c>
      <c r="J36" s="60">
        <v>43863988</v>
      </c>
      <c r="K36" s="60">
        <v>147604502</v>
      </c>
      <c r="L36" s="60">
        <v>47568237</v>
      </c>
      <c r="M36" s="60">
        <v>0</v>
      </c>
      <c r="N36" s="60">
        <v>318844389</v>
      </c>
      <c r="O36" s="60">
        <v>0</v>
      </c>
      <c r="P36" s="60">
        <v>0</v>
      </c>
      <c r="Q36" s="60">
        <v>0</v>
      </c>
      <c r="R36" s="60">
        <v>0</v>
      </c>
      <c r="S36" s="60">
        <v>0</v>
      </c>
      <c r="T36" s="60">
        <v>0</v>
      </c>
      <c r="U36" s="60">
        <v>199851755</v>
      </c>
      <c r="V36" s="60">
        <v>0</v>
      </c>
      <c r="W36" s="61">
        <f>H36+I36+J36+K36-L36+M36+N36+O36+P36+Q36+R36+U36+V36+S36+T36</f>
        <v>2411871994</v>
      </c>
      <c r="X36" s="60">
        <v>0</v>
      </c>
      <c r="Y36" s="61">
        <f t="shared" ref="Y36:Y38" si="9">W36+X36</f>
        <v>2411871994</v>
      </c>
    </row>
    <row r="37" spans="1:25" x14ac:dyDescent="0.2">
      <c r="A37" s="299" t="s">
        <v>382</v>
      </c>
      <c r="B37" s="299"/>
      <c r="C37" s="299"/>
      <c r="D37" s="299"/>
      <c r="E37" s="299"/>
      <c r="F37" s="299"/>
      <c r="G37" s="6">
        <v>29</v>
      </c>
      <c r="H37" s="60">
        <v>0</v>
      </c>
      <c r="I37" s="60">
        <v>0</v>
      </c>
      <c r="J37" s="60">
        <v>0</v>
      </c>
      <c r="K37" s="60">
        <v>0</v>
      </c>
      <c r="L37" s="60">
        <v>0</v>
      </c>
      <c r="M37" s="60">
        <v>0</v>
      </c>
      <c r="N37" s="60">
        <v>0</v>
      </c>
      <c r="O37" s="60">
        <v>0</v>
      </c>
      <c r="P37" s="60">
        <v>0</v>
      </c>
      <c r="Q37" s="60">
        <v>0</v>
      </c>
      <c r="R37" s="60">
        <v>0</v>
      </c>
      <c r="S37" s="60">
        <v>0</v>
      </c>
      <c r="T37" s="60">
        <v>0</v>
      </c>
      <c r="U37" s="60">
        <v>0</v>
      </c>
      <c r="V37" s="60">
        <v>0</v>
      </c>
      <c r="W37" s="61">
        <f>H37+I37+J37+K37-L37+M37+N37+O37+P37+Q37+R37+U37+V37</f>
        <v>0</v>
      </c>
      <c r="X37" s="60">
        <v>0</v>
      </c>
      <c r="Y37" s="61">
        <f t="shared" si="9"/>
        <v>0</v>
      </c>
    </row>
    <row r="38" spans="1:25" x14ac:dyDescent="0.2">
      <c r="A38" s="299" t="s">
        <v>383</v>
      </c>
      <c r="B38" s="299"/>
      <c r="C38" s="299"/>
      <c r="D38" s="299"/>
      <c r="E38" s="299"/>
      <c r="F38" s="299"/>
      <c r="G38" s="6">
        <v>30</v>
      </c>
      <c r="H38" s="60">
        <v>0</v>
      </c>
      <c r="I38" s="60">
        <v>0</v>
      </c>
      <c r="J38" s="60">
        <v>0</v>
      </c>
      <c r="K38" s="60">
        <v>0</v>
      </c>
      <c r="L38" s="60">
        <v>0</v>
      </c>
      <c r="M38" s="60">
        <v>0</v>
      </c>
      <c r="N38" s="60">
        <v>0</v>
      </c>
      <c r="O38" s="60">
        <v>0</v>
      </c>
      <c r="P38" s="60">
        <v>0</v>
      </c>
      <c r="Q38" s="60">
        <v>0</v>
      </c>
      <c r="R38" s="60">
        <v>0</v>
      </c>
      <c r="S38" s="60">
        <v>0</v>
      </c>
      <c r="T38" s="60">
        <v>0</v>
      </c>
      <c r="U38" s="60">
        <v>0</v>
      </c>
      <c r="V38" s="60">
        <v>0</v>
      </c>
      <c r="W38" s="61">
        <f>H38+I38+J38+K38-L38+M38+N38+O38+P38+Q38+R38+U38+V38</f>
        <v>0</v>
      </c>
      <c r="X38" s="60">
        <v>0</v>
      </c>
      <c r="Y38" s="61">
        <f t="shared" si="9"/>
        <v>0</v>
      </c>
    </row>
    <row r="39" spans="1:25" ht="25.5" customHeight="1" x14ac:dyDescent="0.2">
      <c r="A39" s="300" t="s">
        <v>494</v>
      </c>
      <c r="B39" s="300"/>
      <c r="C39" s="300"/>
      <c r="D39" s="300"/>
      <c r="E39" s="300"/>
      <c r="F39" s="300"/>
      <c r="G39" s="7">
        <v>31</v>
      </c>
      <c r="H39" s="61">
        <f>H36+H37+H38</f>
        <v>1566400660</v>
      </c>
      <c r="I39" s="61">
        <f t="shared" ref="I39:Y39" si="10">I36+I37+I38</f>
        <v>182874937</v>
      </c>
      <c r="J39" s="61">
        <f t="shared" si="10"/>
        <v>43863988</v>
      </c>
      <c r="K39" s="61">
        <f t="shared" si="10"/>
        <v>147604502</v>
      </c>
      <c r="L39" s="61">
        <f t="shared" si="10"/>
        <v>47568237</v>
      </c>
      <c r="M39" s="61">
        <f t="shared" si="10"/>
        <v>0</v>
      </c>
      <c r="N39" s="61">
        <f t="shared" si="10"/>
        <v>318844389</v>
      </c>
      <c r="O39" s="61">
        <f t="shared" si="10"/>
        <v>0</v>
      </c>
      <c r="P39" s="61">
        <f t="shared" si="10"/>
        <v>0</v>
      </c>
      <c r="Q39" s="61">
        <f t="shared" si="10"/>
        <v>0</v>
      </c>
      <c r="R39" s="61">
        <f t="shared" si="10"/>
        <v>0</v>
      </c>
      <c r="S39" s="61">
        <f t="shared" si="10"/>
        <v>0</v>
      </c>
      <c r="T39" s="61">
        <f t="shared" si="10"/>
        <v>0</v>
      </c>
      <c r="U39" s="61">
        <f t="shared" si="10"/>
        <v>199851755</v>
      </c>
      <c r="V39" s="61">
        <f t="shared" si="10"/>
        <v>0</v>
      </c>
      <c r="W39" s="61">
        <f t="shared" si="10"/>
        <v>2411871994</v>
      </c>
      <c r="X39" s="61">
        <f t="shared" si="10"/>
        <v>0</v>
      </c>
      <c r="Y39" s="61">
        <f t="shared" si="10"/>
        <v>2411871994</v>
      </c>
    </row>
    <row r="40" spans="1:25" x14ac:dyDescent="0.2">
      <c r="A40" s="299" t="s">
        <v>384</v>
      </c>
      <c r="B40" s="299"/>
      <c r="C40" s="299"/>
      <c r="D40" s="299"/>
      <c r="E40" s="299"/>
      <c r="F40" s="299"/>
      <c r="G40" s="6">
        <v>32</v>
      </c>
      <c r="H40" s="62">
        <v>0</v>
      </c>
      <c r="I40" s="62">
        <v>0</v>
      </c>
      <c r="J40" s="62">
        <v>0</v>
      </c>
      <c r="K40" s="62">
        <v>0</v>
      </c>
      <c r="L40" s="62">
        <v>0</v>
      </c>
      <c r="M40" s="62">
        <v>0</v>
      </c>
      <c r="N40" s="62">
        <v>0</v>
      </c>
      <c r="O40" s="62">
        <v>0</v>
      </c>
      <c r="P40" s="62">
        <v>0</v>
      </c>
      <c r="Q40" s="62">
        <v>0</v>
      </c>
      <c r="R40" s="62">
        <v>0</v>
      </c>
      <c r="S40" s="62"/>
      <c r="T40" s="62"/>
      <c r="U40" s="62">
        <v>0</v>
      </c>
      <c r="V40" s="127">
        <v>156663660</v>
      </c>
      <c r="W40" s="61">
        <f t="shared" ref="W40:W58" si="11">H40+I40+J40+K40-L40+M40+N40+O40+P40+Q40+R40+U40+V40+S40+T40</f>
        <v>156663660</v>
      </c>
      <c r="X40" s="60">
        <v>0</v>
      </c>
      <c r="Y40" s="61">
        <f t="shared" ref="Y40:Y58" si="12">W40+X40</f>
        <v>156663660</v>
      </c>
    </row>
    <row r="41" spans="1:25" x14ac:dyDescent="0.2">
      <c r="A41" s="299" t="s">
        <v>385</v>
      </c>
      <c r="B41" s="299"/>
      <c r="C41" s="299"/>
      <c r="D41" s="299"/>
      <c r="E41" s="299"/>
      <c r="F41" s="299"/>
      <c r="G41" s="6">
        <v>33</v>
      </c>
      <c r="H41" s="62">
        <v>0</v>
      </c>
      <c r="I41" s="62">
        <v>0</v>
      </c>
      <c r="J41" s="62">
        <v>0</v>
      </c>
      <c r="K41" s="62">
        <v>0</v>
      </c>
      <c r="L41" s="62">
        <v>0</v>
      </c>
      <c r="M41" s="62">
        <v>0</v>
      </c>
      <c r="N41" s="60">
        <v>0</v>
      </c>
      <c r="O41" s="62">
        <v>0</v>
      </c>
      <c r="P41" s="62">
        <v>0</v>
      </c>
      <c r="Q41" s="62">
        <v>0</v>
      </c>
      <c r="R41" s="62">
        <v>0</v>
      </c>
      <c r="S41" s="62"/>
      <c r="T41" s="62"/>
      <c r="U41" s="62">
        <v>0</v>
      </c>
      <c r="V41" s="62">
        <v>0</v>
      </c>
      <c r="W41" s="61">
        <f t="shared" si="11"/>
        <v>0</v>
      </c>
      <c r="X41" s="60">
        <v>0</v>
      </c>
      <c r="Y41" s="61">
        <f t="shared" si="12"/>
        <v>0</v>
      </c>
    </row>
    <row r="42" spans="1:25" ht="27" customHeight="1" x14ac:dyDescent="0.2">
      <c r="A42" s="299" t="s">
        <v>386</v>
      </c>
      <c r="B42" s="299"/>
      <c r="C42" s="299"/>
      <c r="D42" s="299"/>
      <c r="E42" s="299"/>
      <c r="F42" s="299"/>
      <c r="G42" s="6">
        <v>34</v>
      </c>
      <c r="H42" s="62">
        <v>0</v>
      </c>
      <c r="I42" s="62">
        <v>0</v>
      </c>
      <c r="J42" s="62">
        <v>0</v>
      </c>
      <c r="K42" s="62">
        <v>0</v>
      </c>
      <c r="L42" s="62">
        <v>0</v>
      </c>
      <c r="M42" s="62">
        <v>0</v>
      </c>
      <c r="N42" s="62">
        <v>0</v>
      </c>
      <c r="O42" s="60">
        <v>0</v>
      </c>
      <c r="P42" s="62">
        <v>0</v>
      </c>
      <c r="Q42" s="62">
        <v>0</v>
      </c>
      <c r="R42" s="62">
        <v>0</v>
      </c>
      <c r="S42" s="62"/>
      <c r="T42" s="62"/>
      <c r="U42" s="60">
        <v>0</v>
      </c>
      <c r="V42" s="60">
        <v>0</v>
      </c>
      <c r="W42" s="61">
        <f t="shared" si="11"/>
        <v>0</v>
      </c>
      <c r="X42" s="60">
        <v>0</v>
      </c>
      <c r="Y42" s="61">
        <f t="shared" si="12"/>
        <v>0</v>
      </c>
    </row>
    <row r="43" spans="1:25" ht="20.25" customHeight="1" x14ac:dyDescent="0.2">
      <c r="A43" s="299" t="s">
        <v>482</v>
      </c>
      <c r="B43" s="299"/>
      <c r="C43" s="299"/>
      <c r="D43" s="299"/>
      <c r="E43" s="299"/>
      <c r="F43" s="299"/>
      <c r="G43" s="6">
        <v>35</v>
      </c>
      <c r="H43" s="62">
        <v>0</v>
      </c>
      <c r="I43" s="62">
        <v>0</v>
      </c>
      <c r="J43" s="62">
        <v>0</v>
      </c>
      <c r="K43" s="62">
        <v>0</v>
      </c>
      <c r="L43" s="62">
        <v>0</v>
      </c>
      <c r="M43" s="62">
        <v>0</v>
      </c>
      <c r="N43" s="62">
        <v>0</v>
      </c>
      <c r="O43" s="62">
        <v>0</v>
      </c>
      <c r="P43" s="60">
        <v>0</v>
      </c>
      <c r="Q43" s="62">
        <v>0</v>
      </c>
      <c r="R43" s="62">
        <v>0</v>
      </c>
      <c r="S43" s="62"/>
      <c r="T43" s="62"/>
      <c r="U43" s="60">
        <v>0</v>
      </c>
      <c r="V43" s="60">
        <v>0</v>
      </c>
      <c r="W43" s="61">
        <f t="shared" si="11"/>
        <v>0</v>
      </c>
      <c r="X43" s="60">
        <v>0</v>
      </c>
      <c r="Y43" s="61">
        <f t="shared" si="12"/>
        <v>0</v>
      </c>
    </row>
    <row r="44" spans="1:25" ht="21" customHeight="1" x14ac:dyDescent="0.2">
      <c r="A44" s="299" t="s">
        <v>495</v>
      </c>
      <c r="B44" s="299"/>
      <c r="C44" s="299"/>
      <c r="D44" s="299"/>
      <c r="E44" s="299"/>
      <c r="F44" s="299"/>
      <c r="G44" s="6">
        <v>36</v>
      </c>
      <c r="H44" s="62">
        <v>0</v>
      </c>
      <c r="I44" s="62">
        <v>0</v>
      </c>
      <c r="J44" s="62">
        <v>0</v>
      </c>
      <c r="K44" s="62">
        <v>0</v>
      </c>
      <c r="L44" s="62">
        <v>0</v>
      </c>
      <c r="M44" s="62">
        <v>0</v>
      </c>
      <c r="N44" s="62">
        <v>0</v>
      </c>
      <c r="O44" s="62">
        <v>0</v>
      </c>
      <c r="P44" s="62">
        <v>0</v>
      </c>
      <c r="Q44" s="60">
        <v>0</v>
      </c>
      <c r="R44" s="62">
        <v>0</v>
      </c>
      <c r="S44" s="62"/>
      <c r="T44" s="62"/>
      <c r="U44" s="60">
        <v>0</v>
      </c>
      <c r="V44" s="60">
        <v>0</v>
      </c>
      <c r="W44" s="61">
        <f t="shared" si="11"/>
        <v>0</v>
      </c>
      <c r="X44" s="60">
        <v>0</v>
      </c>
      <c r="Y44" s="61">
        <f t="shared" si="12"/>
        <v>0</v>
      </c>
    </row>
    <row r="45" spans="1:25" ht="29.25" customHeight="1" x14ac:dyDescent="0.2">
      <c r="A45" s="299" t="s">
        <v>387</v>
      </c>
      <c r="B45" s="299"/>
      <c r="C45" s="299"/>
      <c r="D45" s="299"/>
      <c r="E45" s="299"/>
      <c r="F45" s="299"/>
      <c r="G45" s="6">
        <v>37</v>
      </c>
      <c r="H45" s="62">
        <v>0</v>
      </c>
      <c r="I45" s="62">
        <v>0</v>
      </c>
      <c r="J45" s="62">
        <v>0</v>
      </c>
      <c r="K45" s="62">
        <v>0</v>
      </c>
      <c r="L45" s="62">
        <v>0</v>
      </c>
      <c r="M45" s="62">
        <v>0</v>
      </c>
      <c r="N45" s="62">
        <v>0</v>
      </c>
      <c r="O45" s="62">
        <v>0</v>
      </c>
      <c r="P45" s="62">
        <v>0</v>
      </c>
      <c r="Q45" s="62">
        <v>0</v>
      </c>
      <c r="R45" s="60">
        <v>0</v>
      </c>
      <c r="S45" s="60">
        <v>0</v>
      </c>
      <c r="T45" s="60">
        <v>0</v>
      </c>
      <c r="U45" s="60">
        <v>0</v>
      </c>
      <c r="V45" s="60">
        <v>0</v>
      </c>
      <c r="W45" s="61">
        <f t="shared" si="11"/>
        <v>0</v>
      </c>
      <c r="X45" s="60">
        <v>0</v>
      </c>
      <c r="Y45" s="61">
        <f t="shared" si="12"/>
        <v>0</v>
      </c>
    </row>
    <row r="46" spans="1:25" ht="21" customHeight="1" x14ac:dyDescent="0.2">
      <c r="A46" s="299" t="s">
        <v>388</v>
      </c>
      <c r="B46" s="299"/>
      <c r="C46" s="299"/>
      <c r="D46" s="299"/>
      <c r="E46" s="299"/>
      <c r="F46" s="299"/>
      <c r="G46" s="6">
        <v>38</v>
      </c>
      <c r="H46" s="62">
        <v>0</v>
      </c>
      <c r="I46" s="62">
        <v>0</v>
      </c>
      <c r="J46" s="62">
        <v>0</v>
      </c>
      <c r="K46" s="62">
        <v>0</v>
      </c>
      <c r="L46" s="62">
        <v>0</v>
      </c>
      <c r="M46" s="62">
        <v>0</v>
      </c>
      <c r="N46" s="60">
        <v>0</v>
      </c>
      <c r="O46" s="60">
        <v>0</v>
      </c>
      <c r="P46" s="60">
        <v>0</v>
      </c>
      <c r="Q46" s="60">
        <v>0</v>
      </c>
      <c r="R46" s="60">
        <v>0</v>
      </c>
      <c r="S46" s="60">
        <v>0</v>
      </c>
      <c r="T46" s="60">
        <v>0</v>
      </c>
      <c r="U46" s="60">
        <v>0</v>
      </c>
      <c r="V46" s="60">
        <v>0</v>
      </c>
      <c r="W46" s="61">
        <f t="shared" si="11"/>
        <v>0</v>
      </c>
      <c r="X46" s="60">
        <v>0</v>
      </c>
      <c r="Y46" s="61">
        <f t="shared" si="12"/>
        <v>0</v>
      </c>
    </row>
    <row r="47" spans="1:25" x14ac:dyDescent="0.2">
      <c r="A47" s="299" t="s">
        <v>389</v>
      </c>
      <c r="B47" s="299"/>
      <c r="C47" s="299"/>
      <c r="D47" s="299"/>
      <c r="E47" s="299"/>
      <c r="F47" s="299"/>
      <c r="G47" s="6">
        <v>39</v>
      </c>
      <c r="H47" s="62">
        <v>0</v>
      </c>
      <c r="I47" s="62">
        <v>0</v>
      </c>
      <c r="J47" s="62">
        <v>0</v>
      </c>
      <c r="K47" s="62">
        <v>0</v>
      </c>
      <c r="L47" s="62">
        <v>0</v>
      </c>
      <c r="M47" s="62">
        <v>0</v>
      </c>
      <c r="N47" s="60">
        <v>0</v>
      </c>
      <c r="O47" s="60">
        <v>0</v>
      </c>
      <c r="P47" s="60">
        <v>0</v>
      </c>
      <c r="Q47" s="60">
        <v>0</v>
      </c>
      <c r="R47" s="60">
        <v>0</v>
      </c>
      <c r="S47" s="60">
        <v>0</v>
      </c>
      <c r="T47" s="60">
        <v>0</v>
      </c>
      <c r="U47" s="60">
        <v>0</v>
      </c>
      <c r="V47" s="60">
        <v>0</v>
      </c>
      <c r="W47" s="61">
        <f t="shared" si="11"/>
        <v>0</v>
      </c>
      <c r="X47" s="60">
        <v>0</v>
      </c>
      <c r="Y47" s="61">
        <f t="shared" si="12"/>
        <v>0</v>
      </c>
    </row>
    <row r="48" spans="1:25" x14ac:dyDescent="0.2">
      <c r="A48" s="299" t="s">
        <v>390</v>
      </c>
      <c r="B48" s="299"/>
      <c r="C48" s="299"/>
      <c r="D48" s="299"/>
      <c r="E48" s="299"/>
      <c r="F48" s="299"/>
      <c r="G48" s="6">
        <v>40</v>
      </c>
      <c r="H48" s="60">
        <v>0</v>
      </c>
      <c r="I48" s="60">
        <v>0</v>
      </c>
      <c r="J48" s="60">
        <v>0</v>
      </c>
      <c r="K48" s="60">
        <v>0</v>
      </c>
      <c r="L48" s="60">
        <v>0</v>
      </c>
      <c r="M48" s="60">
        <v>0</v>
      </c>
      <c r="N48" s="60">
        <v>0</v>
      </c>
      <c r="O48" s="60">
        <v>0</v>
      </c>
      <c r="P48" s="60">
        <v>0</v>
      </c>
      <c r="Q48" s="60">
        <v>0</v>
      </c>
      <c r="R48" s="60">
        <v>0</v>
      </c>
      <c r="S48" s="60">
        <v>0</v>
      </c>
      <c r="T48" s="60">
        <v>0</v>
      </c>
      <c r="U48" s="60">
        <v>0</v>
      </c>
      <c r="V48" s="60">
        <v>0</v>
      </c>
      <c r="W48" s="61">
        <f t="shared" si="11"/>
        <v>0</v>
      </c>
      <c r="X48" s="60">
        <v>0</v>
      </c>
      <c r="Y48" s="61">
        <f t="shared" si="12"/>
        <v>0</v>
      </c>
    </row>
    <row r="49" spans="1:25" x14ac:dyDescent="0.2">
      <c r="A49" s="299" t="s">
        <v>391</v>
      </c>
      <c r="B49" s="299"/>
      <c r="C49" s="299"/>
      <c r="D49" s="299"/>
      <c r="E49" s="299"/>
      <c r="F49" s="299"/>
      <c r="G49" s="6">
        <v>41</v>
      </c>
      <c r="H49" s="62">
        <v>0</v>
      </c>
      <c r="I49" s="62">
        <v>0</v>
      </c>
      <c r="J49" s="62">
        <v>0</v>
      </c>
      <c r="K49" s="62">
        <v>0</v>
      </c>
      <c r="L49" s="62">
        <v>0</v>
      </c>
      <c r="M49" s="62">
        <v>0</v>
      </c>
      <c r="N49" s="60">
        <v>0</v>
      </c>
      <c r="O49" s="60">
        <v>0</v>
      </c>
      <c r="P49" s="60">
        <v>0</v>
      </c>
      <c r="Q49" s="60">
        <v>0</v>
      </c>
      <c r="R49" s="60">
        <v>0</v>
      </c>
      <c r="S49" s="60">
        <v>0</v>
      </c>
      <c r="T49" s="60">
        <v>0</v>
      </c>
      <c r="U49" s="60">
        <v>0</v>
      </c>
      <c r="V49" s="60">
        <v>0</v>
      </c>
      <c r="W49" s="61">
        <f t="shared" si="11"/>
        <v>0</v>
      </c>
      <c r="X49" s="60">
        <v>0</v>
      </c>
      <c r="Y49" s="61">
        <f t="shared" si="12"/>
        <v>0</v>
      </c>
    </row>
    <row r="50" spans="1:25" ht="24" customHeight="1" x14ac:dyDescent="0.2">
      <c r="A50" s="299" t="s">
        <v>483</v>
      </c>
      <c r="B50" s="299"/>
      <c r="C50" s="299"/>
      <c r="D50" s="299"/>
      <c r="E50" s="299"/>
      <c r="F50" s="299"/>
      <c r="G50" s="6">
        <v>42</v>
      </c>
      <c r="H50" s="60">
        <v>0</v>
      </c>
      <c r="I50" s="60">
        <v>3749449</v>
      </c>
      <c r="J50" s="60">
        <v>0</v>
      </c>
      <c r="K50" s="60">
        <v>0</v>
      </c>
      <c r="L50" s="60">
        <v>0</v>
      </c>
      <c r="M50" s="60">
        <v>0</v>
      </c>
      <c r="N50" s="60">
        <v>0</v>
      </c>
      <c r="O50" s="60">
        <v>0</v>
      </c>
      <c r="P50" s="60">
        <v>0</v>
      </c>
      <c r="Q50" s="60">
        <v>0</v>
      </c>
      <c r="R50" s="60">
        <v>0</v>
      </c>
      <c r="S50" s="60">
        <v>0</v>
      </c>
      <c r="T50" s="60">
        <v>0</v>
      </c>
      <c r="U50" s="60">
        <v>0</v>
      </c>
      <c r="V50" s="60">
        <v>0</v>
      </c>
      <c r="W50" s="61">
        <f t="shared" si="11"/>
        <v>3749449</v>
      </c>
      <c r="X50" s="60">
        <v>0</v>
      </c>
      <c r="Y50" s="61">
        <f t="shared" si="12"/>
        <v>3749449</v>
      </c>
    </row>
    <row r="51" spans="1:25" ht="26.25" customHeight="1" x14ac:dyDescent="0.2">
      <c r="A51" s="299" t="s">
        <v>484</v>
      </c>
      <c r="B51" s="299"/>
      <c r="C51" s="299"/>
      <c r="D51" s="299"/>
      <c r="E51" s="299"/>
      <c r="F51" s="299"/>
      <c r="G51" s="6">
        <v>43</v>
      </c>
      <c r="H51" s="60">
        <v>0</v>
      </c>
      <c r="I51" s="60">
        <v>0</v>
      </c>
      <c r="J51" s="60">
        <v>0</v>
      </c>
      <c r="K51" s="60">
        <v>0</v>
      </c>
      <c r="L51" s="60">
        <v>0</v>
      </c>
      <c r="M51" s="60">
        <v>0</v>
      </c>
      <c r="N51" s="60">
        <v>0</v>
      </c>
      <c r="O51" s="60">
        <v>0</v>
      </c>
      <c r="P51" s="60">
        <v>0</v>
      </c>
      <c r="Q51" s="60">
        <v>0</v>
      </c>
      <c r="R51" s="60">
        <v>0</v>
      </c>
      <c r="S51" s="60">
        <v>0</v>
      </c>
      <c r="T51" s="60">
        <v>0</v>
      </c>
      <c r="U51" s="60">
        <v>0</v>
      </c>
      <c r="V51" s="60">
        <v>0</v>
      </c>
      <c r="W51" s="61">
        <f t="shared" si="11"/>
        <v>0</v>
      </c>
      <c r="X51" s="60">
        <v>0</v>
      </c>
      <c r="Y51" s="61">
        <f t="shared" si="12"/>
        <v>0</v>
      </c>
    </row>
    <row r="52" spans="1:25" ht="22.5" customHeight="1" x14ac:dyDescent="0.2">
      <c r="A52" s="299" t="s">
        <v>485</v>
      </c>
      <c r="B52" s="299"/>
      <c r="C52" s="299"/>
      <c r="D52" s="299"/>
      <c r="E52" s="299"/>
      <c r="F52" s="299"/>
      <c r="G52" s="6">
        <v>44</v>
      </c>
      <c r="H52" s="60">
        <v>0</v>
      </c>
      <c r="I52" s="60">
        <v>0</v>
      </c>
      <c r="J52" s="60">
        <v>0</v>
      </c>
      <c r="K52" s="60">
        <v>0</v>
      </c>
      <c r="L52" s="60">
        <v>0</v>
      </c>
      <c r="M52" s="60">
        <v>0</v>
      </c>
      <c r="N52" s="60">
        <v>0</v>
      </c>
      <c r="O52" s="60">
        <v>0</v>
      </c>
      <c r="P52" s="60">
        <v>0</v>
      </c>
      <c r="Q52" s="60">
        <v>0</v>
      </c>
      <c r="R52" s="60">
        <v>0</v>
      </c>
      <c r="S52" s="60">
        <v>0</v>
      </c>
      <c r="T52" s="60">
        <v>0</v>
      </c>
      <c r="U52" s="60">
        <v>0</v>
      </c>
      <c r="V52" s="60">
        <v>0</v>
      </c>
      <c r="W52" s="61">
        <f t="shared" si="11"/>
        <v>0</v>
      </c>
      <c r="X52" s="60">
        <v>0</v>
      </c>
      <c r="Y52" s="61">
        <f t="shared" si="12"/>
        <v>0</v>
      </c>
    </row>
    <row r="53" spans="1:25" x14ac:dyDescent="0.2">
      <c r="A53" s="299" t="s">
        <v>496</v>
      </c>
      <c r="B53" s="299"/>
      <c r="C53" s="299"/>
      <c r="D53" s="299"/>
      <c r="E53" s="299"/>
      <c r="F53" s="299"/>
      <c r="G53" s="6">
        <v>45</v>
      </c>
      <c r="H53" s="60">
        <v>0</v>
      </c>
      <c r="I53" s="60">
        <v>0</v>
      </c>
      <c r="J53" s="60">
        <v>0</v>
      </c>
      <c r="K53" s="60">
        <v>0</v>
      </c>
      <c r="L53" s="60">
        <v>-6507725</v>
      </c>
      <c r="M53" s="60">
        <v>0</v>
      </c>
      <c r="N53" s="60">
        <v>0</v>
      </c>
      <c r="O53" s="60">
        <v>0</v>
      </c>
      <c r="P53" s="60">
        <v>0</v>
      </c>
      <c r="Q53" s="60">
        <v>0</v>
      </c>
      <c r="R53" s="60">
        <v>0</v>
      </c>
      <c r="S53" s="60">
        <v>0</v>
      </c>
      <c r="T53" s="60">
        <v>0</v>
      </c>
      <c r="U53" s="60">
        <v>0</v>
      </c>
      <c r="V53" s="60">
        <v>0</v>
      </c>
      <c r="W53" s="61">
        <f>H56+I53+J53+K53-L53+M53+N53+O53+P53+Q53+R53+U53+V53+S53+T53</f>
        <v>6507725</v>
      </c>
      <c r="X53" s="60">
        <v>0</v>
      </c>
      <c r="Y53" s="61">
        <f t="shared" si="12"/>
        <v>6507725</v>
      </c>
    </row>
    <row r="54" spans="1:25" x14ac:dyDescent="0.2">
      <c r="A54" s="299" t="s">
        <v>486</v>
      </c>
      <c r="B54" s="299"/>
      <c r="C54" s="299"/>
      <c r="D54" s="299"/>
      <c r="E54" s="299"/>
      <c r="F54" s="299"/>
      <c r="G54" s="6">
        <v>46</v>
      </c>
      <c r="H54" s="60">
        <v>0</v>
      </c>
      <c r="I54" s="60">
        <v>0</v>
      </c>
      <c r="J54" s="60">
        <v>0</v>
      </c>
      <c r="K54" s="60">
        <v>0</v>
      </c>
      <c r="L54" s="60">
        <v>0</v>
      </c>
      <c r="M54" s="60">
        <v>0</v>
      </c>
      <c r="N54" s="60">
        <v>0</v>
      </c>
      <c r="O54" s="60">
        <v>0</v>
      </c>
      <c r="P54" s="60">
        <v>0</v>
      </c>
      <c r="Q54" s="60">
        <v>0</v>
      </c>
      <c r="R54" s="60">
        <v>0</v>
      </c>
      <c r="S54" s="60">
        <v>0</v>
      </c>
      <c r="T54" s="60">
        <v>0</v>
      </c>
      <c r="U54" s="60">
        <v>0</v>
      </c>
      <c r="V54" s="60">
        <v>0</v>
      </c>
      <c r="W54" s="61">
        <f t="shared" si="11"/>
        <v>0</v>
      </c>
      <c r="X54" s="60">
        <v>0</v>
      </c>
      <c r="Y54" s="61">
        <f t="shared" si="12"/>
        <v>0</v>
      </c>
    </row>
    <row r="55" spans="1:25" x14ac:dyDescent="0.2">
      <c r="A55" s="299" t="s">
        <v>487</v>
      </c>
      <c r="B55" s="299"/>
      <c r="C55" s="299"/>
      <c r="D55" s="299"/>
      <c r="E55" s="299"/>
      <c r="F55" s="299"/>
      <c r="G55" s="6">
        <v>47</v>
      </c>
      <c r="H55" s="60">
        <v>0</v>
      </c>
      <c r="I55" s="60">
        <v>0</v>
      </c>
      <c r="J55" s="60">
        <v>0</v>
      </c>
      <c r="K55" s="60">
        <v>0</v>
      </c>
      <c r="L55" s="60">
        <v>0</v>
      </c>
      <c r="M55" s="60">
        <v>0</v>
      </c>
      <c r="N55" s="60">
        <v>0</v>
      </c>
      <c r="O55" s="60">
        <v>0</v>
      </c>
      <c r="P55" s="60">
        <v>0</v>
      </c>
      <c r="Q55" s="60">
        <v>0</v>
      </c>
      <c r="R55" s="60">
        <v>0</v>
      </c>
      <c r="S55" s="60">
        <v>0</v>
      </c>
      <c r="T55" s="60">
        <v>0</v>
      </c>
      <c r="U55" s="60">
        <v>-63086283</v>
      </c>
      <c r="V55" s="60">
        <v>0</v>
      </c>
      <c r="W55" s="61">
        <f t="shared" si="11"/>
        <v>-63086283</v>
      </c>
      <c r="X55" s="60">
        <v>0</v>
      </c>
      <c r="Y55" s="61">
        <f t="shared" si="12"/>
        <v>-63086283</v>
      </c>
    </row>
    <row r="56" spans="1:25" x14ac:dyDescent="0.2">
      <c r="A56" s="299" t="s">
        <v>488</v>
      </c>
      <c r="B56" s="299"/>
      <c r="C56" s="299"/>
      <c r="D56" s="299"/>
      <c r="E56" s="299"/>
      <c r="F56" s="299"/>
      <c r="G56" s="6">
        <v>48</v>
      </c>
      <c r="H56" s="60">
        <v>0</v>
      </c>
      <c r="I56" s="60">
        <v>0</v>
      </c>
      <c r="J56" s="60">
        <v>0</v>
      </c>
      <c r="K56" s="60">
        <v>0</v>
      </c>
      <c r="L56" s="60">
        <v>0</v>
      </c>
      <c r="M56" s="60">
        <v>0</v>
      </c>
      <c r="N56" s="60">
        <v>0</v>
      </c>
      <c r="O56" s="60">
        <v>0</v>
      </c>
      <c r="P56" s="60">
        <v>0</v>
      </c>
      <c r="Q56" s="60">
        <v>0</v>
      </c>
      <c r="R56" s="60">
        <v>0</v>
      </c>
      <c r="S56" s="60">
        <v>0</v>
      </c>
      <c r="T56" s="60">
        <v>0</v>
      </c>
      <c r="U56" s="60">
        <v>0</v>
      </c>
      <c r="V56" s="60">
        <v>0</v>
      </c>
      <c r="W56" s="61">
        <f>H56+I56+J56+K56-L56+M56+N56+O56+P56+Q56+R56+U56+V56+S56+T56</f>
        <v>0</v>
      </c>
      <c r="X56" s="60">
        <v>0</v>
      </c>
      <c r="Y56" s="61">
        <f t="shared" si="12"/>
        <v>0</v>
      </c>
    </row>
    <row r="57" spans="1:25" x14ac:dyDescent="0.2">
      <c r="A57" s="299" t="s">
        <v>497</v>
      </c>
      <c r="B57" s="299"/>
      <c r="C57" s="299"/>
      <c r="D57" s="299"/>
      <c r="E57" s="299"/>
      <c r="F57" s="299"/>
      <c r="G57" s="6">
        <v>49</v>
      </c>
      <c r="H57" s="60">
        <v>0</v>
      </c>
      <c r="I57" s="60">
        <v>0</v>
      </c>
      <c r="J57" s="60">
        <v>9691602</v>
      </c>
      <c r="K57" s="60">
        <v>0</v>
      </c>
      <c r="L57" s="60">
        <v>0</v>
      </c>
      <c r="M57" s="60">
        <v>0</v>
      </c>
      <c r="N57" s="60">
        <v>120060407</v>
      </c>
      <c r="O57" s="60">
        <v>0</v>
      </c>
      <c r="P57" s="60">
        <v>0</v>
      </c>
      <c r="Q57" s="60">
        <v>0</v>
      </c>
      <c r="R57" s="60">
        <v>0</v>
      </c>
      <c r="S57" s="60">
        <v>0</v>
      </c>
      <c r="T57" s="60">
        <v>0</v>
      </c>
      <c r="U57" s="60">
        <v>-129752009</v>
      </c>
      <c r="V57" s="60">
        <v>0</v>
      </c>
      <c r="W57" s="61">
        <f t="shared" si="11"/>
        <v>0</v>
      </c>
      <c r="X57" s="60">
        <v>0</v>
      </c>
      <c r="Y57" s="61">
        <f t="shared" si="12"/>
        <v>0</v>
      </c>
    </row>
    <row r="58" spans="1:25" x14ac:dyDescent="0.2">
      <c r="A58" s="299" t="s">
        <v>490</v>
      </c>
      <c r="B58" s="299"/>
      <c r="C58" s="299"/>
      <c r="D58" s="299"/>
      <c r="E58" s="299"/>
      <c r="F58" s="299"/>
      <c r="G58" s="6">
        <v>50</v>
      </c>
      <c r="H58" s="60">
        <v>0</v>
      </c>
      <c r="I58" s="60">
        <v>0</v>
      </c>
      <c r="J58" s="60">
        <v>0</v>
      </c>
      <c r="K58" s="60">
        <v>0</v>
      </c>
      <c r="L58" s="60">
        <v>0</v>
      </c>
      <c r="M58" s="60">
        <v>0</v>
      </c>
      <c r="N58" s="60">
        <v>0</v>
      </c>
      <c r="O58" s="60">
        <v>0</v>
      </c>
      <c r="P58" s="60">
        <v>0</v>
      </c>
      <c r="Q58" s="60">
        <v>0</v>
      </c>
      <c r="R58" s="60">
        <v>0</v>
      </c>
      <c r="S58" s="60">
        <v>0</v>
      </c>
      <c r="T58" s="60">
        <v>0</v>
      </c>
      <c r="U58" s="60">
        <v>0</v>
      </c>
      <c r="V58" s="60">
        <v>0</v>
      </c>
      <c r="W58" s="126">
        <f t="shared" si="11"/>
        <v>0</v>
      </c>
      <c r="X58" s="60">
        <v>0</v>
      </c>
      <c r="Y58" s="126">
        <f t="shared" si="12"/>
        <v>0</v>
      </c>
    </row>
    <row r="59" spans="1:25" ht="25.5" customHeight="1" x14ac:dyDescent="0.2">
      <c r="A59" s="318" t="s">
        <v>498</v>
      </c>
      <c r="B59" s="318"/>
      <c r="C59" s="318"/>
      <c r="D59" s="318"/>
      <c r="E59" s="318"/>
      <c r="F59" s="318"/>
      <c r="G59" s="8">
        <v>51</v>
      </c>
      <c r="H59" s="63">
        <f t="shared" ref="H59:T59" si="13">SUM(H39:H58)</f>
        <v>1566400660</v>
      </c>
      <c r="I59" s="63">
        <f t="shared" si="13"/>
        <v>186624386</v>
      </c>
      <c r="J59" s="63">
        <f t="shared" si="13"/>
        <v>53555590</v>
      </c>
      <c r="K59" s="63">
        <f t="shared" si="13"/>
        <v>147604502</v>
      </c>
      <c r="L59" s="63">
        <f t="shared" si="13"/>
        <v>41060512</v>
      </c>
      <c r="M59" s="63">
        <f t="shared" si="13"/>
        <v>0</v>
      </c>
      <c r="N59" s="63">
        <f t="shared" si="13"/>
        <v>438904796</v>
      </c>
      <c r="O59" s="63">
        <f t="shared" si="13"/>
        <v>0</v>
      </c>
      <c r="P59" s="63">
        <f t="shared" si="13"/>
        <v>0</v>
      </c>
      <c r="Q59" s="63">
        <f t="shared" si="13"/>
        <v>0</v>
      </c>
      <c r="R59" s="63">
        <f t="shared" si="13"/>
        <v>0</v>
      </c>
      <c r="S59" s="63">
        <f t="shared" si="13"/>
        <v>0</v>
      </c>
      <c r="T59" s="63">
        <f t="shared" si="13"/>
        <v>0</v>
      </c>
      <c r="U59" s="63">
        <f>SUM(U39:U58)</f>
        <v>7013463</v>
      </c>
      <c r="V59" s="63">
        <f>SUM(V39:V58)</f>
        <v>156663660</v>
      </c>
      <c r="W59" s="63">
        <f>SUM(W39:W58)</f>
        <v>2515706545</v>
      </c>
      <c r="X59" s="63">
        <f>SUM(X39:X58)</f>
        <v>0</v>
      </c>
      <c r="Y59" s="63">
        <f>SUM(Y39:Y58)</f>
        <v>2515706545</v>
      </c>
    </row>
    <row r="60" spans="1:25" x14ac:dyDescent="0.2">
      <c r="A60" s="319" t="s">
        <v>392</v>
      </c>
      <c r="B60" s="320"/>
      <c r="C60" s="320"/>
      <c r="D60" s="320"/>
      <c r="E60" s="320"/>
      <c r="F60" s="320"/>
      <c r="G60" s="320"/>
      <c r="H60" s="320"/>
      <c r="I60" s="320"/>
      <c r="J60" s="320"/>
      <c r="K60" s="320"/>
      <c r="L60" s="320"/>
      <c r="M60" s="320"/>
      <c r="N60" s="320"/>
      <c r="O60" s="320"/>
      <c r="P60" s="320"/>
      <c r="Q60" s="320"/>
      <c r="R60" s="320"/>
      <c r="S60" s="320"/>
      <c r="T60" s="320"/>
      <c r="U60" s="320"/>
      <c r="V60" s="320"/>
      <c r="W60" s="320"/>
      <c r="X60" s="320"/>
      <c r="Y60" s="320"/>
    </row>
    <row r="61" spans="1:25" ht="31.5" customHeight="1" x14ac:dyDescent="0.2">
      <c r="A61" s="321" t="s">
        <v>500</v>
      </c>
      <c r="B61" s="322"/>
      <c r="C61" s="322"/>
      <c r="D61" s="322"/>
      <c r="E61" s="322"/>
      <c r="F61" s="322"/>
      <c r="G61" s="7">
        <v>52</v>
      </c>
      <c r="H61" s="61">
        <f t="shared" ref="H61:T61" si="14">SUM(H41:H49)</f>
        <v>0</v>
      </c>
      <c r="I61" s="61">
        <f t="shared" si="14"/>
        <v>0</v>
      </c>
      <c r="J61" s="61">
        <f t="shared" si="14"/>
        <v>0</v>
      </c>
      <c r="K61" s="61">
        <f t="shared" si="14"/>
        <v>0</v>
      </c>
      <c r="L61" s="61">
        <f t="shared" si="14"/>
        <v>0</v>
      </c>
      <c r="M61" s="61">
        <f t="shared" si="14"/>
        <v>0</v>
      </c>
      <c r="N61" s="61">
        <f t="shared" si="14"/>
        <v>0</v>
      </c>
      <c r="O61" s="61">
        <f t="shared" si="14"/>
        <v>0</v>
      </c>
      <c r="P61" s="61">
        <f t="shared" si="14"/>
        <v>0</v>
      </c>
      <c r="Q61" s="61">
        <f t="shared" si="14"/>
        <v>0</v>
      </c>
      <c r="R61" s="61">
        <f t="shared" si="14"/>
        <v>0</v>
      </c>
      <c r="S61" s="61">
        <f t="shared" si="14"/>
        <v>0</v>
      </c>
      <c r="T61" s="61">
        <f t="shared" si="14"/>
        <v>0</v>
      </c>
      <c r="U61" s="61">
        <f>SUM(U41:U49)</f>
        <v>0</v>
      </c>
      <c r="V61" s="61">
        <f>SUM(V41:V49)</f>
        <v>0</v>
      </c>
      <c r="W61" s="61">
        <f>SUM(W41:W49)</f>
        <v>0</v>
      </c>
      <c r="X61" s="61">
        <f>SUM(X41:X49)</f>
        <v>0</v>
      </c>
      <c r="Y61" s="61">
        <f>SUM(Y41:Y49)</f>
        <v>0</v>
      </c>
    </row>
    <row r="62" spans="1:25" ht="27.75" customHeight="1" x14ac:dyDescent="0.2">
      <c r="A62" s="321" t="s">
        <v>501</v>
      </c>
      <c r="B62" s="322"/>
      <c r="C62" s="322"/>
      <c r="D62" s="322"/>
      <c r="E62" s="322"/>
      <c r="F62" s="322"/>
      <c r="G62" s="7">
        <v>53</v>
      </c>
      <c r="H62" s="61">
        <f t="shared" ref="H62:T62" si="15">H40+H61</f>
        <v>0</v>
      </c>
      <c r="I62" s="61">
        <f t="shared" si="15"/>
        <v>0</v>
      </c>
      <c r="J62" s="61">
        <f t="shared" si="15"/>
        <v>0</v>
      </c>
      <c r="K62" s="61">
        <f t="shared" si="15"/>
        <v>0</v>
      </c>
      <c r="L62" s="61">
        <f t="shared" si="15"/>
        <v>0</v>
      </c>
      <c r="M62" s="61">
        <f t="shared" si="15"/>
        <v>0</v>
      </c>
      <c r="N62" s="61">
        <f t="shared" si="15"/>
        <v>0</v>
      </c>
      <c r="O62" s="61">
        <f t="shared" si="15"/>
        <v>0</v>
      </c>
      <c r="P62" s="61">
        <f t="shared" si="15"/>
        <v>0</v>
      </c>
      <c r="Q62" s="61">
        <f t="shared" si="15"/>
        <v>0</v>
      </c>
      <c r="R62" s="61">
        <f t="shared" si="15"/>
        <v>0</v>
      </c>
      <c r="S62" s="61">
        <f t="shared" si="15"/>
        <v>0</v>
      </c>
      <c r="T62" s="61">
        <f t="shared" si="15"/>
        <v>0</v>
      </c>
      <c r="U62" s="61">
        <f>U40+U61</f>
        <v>0</v>
      </c>
      <c r="V62" s="61">
        <f>V40+V61</f>
        <v>156663660</v>
      </c>
      <c r="W62" s="61">
        <f>W40+W61</f>
        <v>156663660</v>
      </c>
      <c r="X62" s="61">
        <f>X40+X61</f>
        <v>0</v>
      </c>
      <c r="Y62" s="61">
        <f>Y40+Y61</f>
        <v>156663660</v>
      </c>
    </row>
    <row r="63" spans="1:25" ht="29.25" customHeight="1" x14ac:dyDescent="0.2">
      <c r="A63" s="323" t="s">
        <v>499</v>
      </c>
      <c r="B63" s="324"/>
      <c r="C63" s="324"/>
      <c r="D63" s="324"/>
      <c r="E63" s="324"/>
      <c r="F63" s="324"/>
      <c r="G63" s="8">
        <v>54</v>
      </c>
      <c r="H63" s="63">
        <f t="shared" ref="H63:T63" si="16">SUM(H50:H58)</f>
        <v>0</v>
      </c>
      <c r="I63" s="63">
        <f t="shared" si="16"/>
        <v>3749449</v>
      </c>
      <c r="J63" s="63">
        <f t="shared" si="16"/>
        <v>9691602</v>
      </c>
      <c r="K63" s="63">
        <f t="shared" si="16"/>
        <v>0</v>
      </c>
      <c r="L63" s="63">
        <f t="shared" si="16"/>
        <v>-6507725</v>
      </c>
      <c r="M63" s="63">
        <f t="shared" si="16"/>
        <v>0</v>
      </c>
      <c r="N63" s="63">
        <f t="shared" si="16"/>
        <v>120060407</v>
      </c>
      <c r="O63" s="63">
        <f t="shared" si="16"/>
        <v>0</v>
      </c>
      <c r="P63" s="63">
        <f t="shared" si="16"/>
        <v>0</v>
      </c>
      <c r="Q63" s="63">
        <f t="shared" si="16"/>
        <v>0</v>
      </c>
      <c r="R63" s="63">
        <f t="shared" si="16"/>
        <v>0</v>
      </c>
      <c r="S63" s="63">
        <f t="shared" si="16"/>
        <v>0</v>
      </c>
      <c r="T63" s="63">
        <f t="shared" si="16"/>
        <v>0</v>
      </c>
      <c r="U63" s="63">
        <f>SUM(U50:U58)</f>
        <v>-192838292</v>
      </c>
      <c r="V63" s="63">
        <f>SUM(V50:V58)</f>
        <v>0</v>
      </c>
      <c r="W63" s="63">
        <f>SUM(W50:W58)</f>
        <v>-52829109</v>
      </c>
      <c r="X63" s="63">
        <f>SUM(X50:X58)</f>
        <v>0</v>
      </c>
      <c r="Y63" s="63">
        <f>SUM(Y50:Y58)</f>
        <v>-52829109</v>
      </c>
    </row>
  </sheetData>
  <sheetProtection algorithmName="SHA-512" hashValue="gWR959prHBJ9n1yznuuJtAVhZfZWpSVAv2Gln30n63uj+DgYhQrkdcWPOQGx4RpCPsi575R3l25P2Qk/HfQRew==" saltValue="SNfeWVOy/Kw3YqqR3Ynasg==" spinCount="100000" sheet="1" objects="1" scenarios="1"/>
  <protectedRanges>
    <protectedRange sqref="E2" name="Range1_1"/>
    <protectedRange sqref="G2" name="Range1"/>
  </protectedRanges>
  <mergeCells count="66">
    <mergeCell ref="A62:F62"/>
    <mergeCell ref="A63:F63"/>
    <mergeCell ref="A55:F55"/>
    <mergeCell ref="A56:F56"/>
    <mergeCell ref="A57:F57"/>
    <mergeCell ref="A59:F59"/>
    <mergeCell ref="A60:Y60"/>
    <mergeCell ref="A61:F61"/>
    <mergeCell ref="A58:F58"/>
    <mergeCell ref="A54:F54"/>
    <mergeCell ref="A43:F43"/>
    <mergeCell ref="A44:F44"/>
    <mergeCell ref="A45:F45"/>
    <mergeCell ref="A46:F46"/>
    <mergeCell ref="A47:F47"/>
    <mergeCell ref="A48:F48"/>
    <mergeCell ref="A49:F49"/>
    <mergeCell ref="A50:F50"/>
    <mergeCell ref="A51:F51"/>
    <mergeCell ref="A52:F52"/>
    <mergeCell ref="A53:F53"/>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Incorrect entry" error="You can enter only positive whole numbers."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Incorrect entry" error="You can enter only whole numbers."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Incorrect entry" error="You can enter only whole numbers."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Invalid entry" error="You can enter only whole rounded numbers (positive or negative) and a zero." sqref="H32:Y34 H61:Y63 H7:Y30 H36:Y52 I53:Y53 H54:Y59" xr:uid="{00000000-0002-0000-0500-000004000000}">
      <formula1>9999999999</formula1>
    </dataValidation>
  </dataValidations>
  <pageMargins left="0.19685039370078741" right="0.19685039370078741" top="0.19685039370078741" bottom="0.19685039370078741" header="0.51181102362204722" footer="0.51181102362204722"/>
  <pageSetup paperSize="9" scale="43" orientation="landscape" r:id="rId1"/>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57"/>
  <sheetViews>
    <sheetView zoomScaleNormal="100" workbookViewId="0">
      <selection sqref="A1:I47"/>
    </sheetView>
  </sheetViews>
  <sheetFormatPr defaultRowHeight="12.75" x14ac:dyDescent="0.2"/>
  <cols>
    <col min="1" max="1" width="19.5703125" style="131" customWidth="1"/>
    <col min="2" max="2" width="20.5703125" style="131" customWidth="1"/>
    <col min="3" max="3" width="23.42578125" style="131" customWidth="1"/>
    <col min="4" max="4" width="8.42578125" style="131" customWidth="1"/>
    <col min="5" max="5" width="2" style="131" customWidth="1"/>
    <col min="6" max="6" width="5.5703125" style="131" customWidth="1"/>
    <col min="7" max="7" width="3.42578125" style="131" customWidth="1"/>
    <col min="8" max="8" width="5" style="131" customWidth="1"/>
    <col min="9" max="9" width="21" style="131" customWidth="1"/>
    <col min="10" max="10" width="12.140625" style="131" customWidth="1"/>
    <col min="11" max="11" width="3.85546875" style="131" customWidth="1"/>
    <col min="12" max="12" width="5.5703125" style="131" customWidth="1"/>
    <col min="13" max="13" width="4.5703125" style="131" customWidth="1"/>
    <col min="14" max="14" width="4.85546875" style="131" customWidth="1"/>
    <col min="15" max="23" width="9.140625" style="131"/>
    <col min="24" max="24" width="4.85546875" style="131" customWidth="1"/>
    <col min="25" max="16384" width="9.140625" style="131"/>
  </cols>
  <sheetData>
    <row r="1" spans="1:9" ht="112.5" customHeight="1" x14ac:dyDescent="0.2">
      <c r="A1" s="326" t="s">
        <v>528</v>
      </c>
      <c r="B1" s="327"/>
      <c r="C1" s="327"/>
      <c r="D1" s="327"/>
      <c r="E1" s="327"/>
      <c r="F1" s="327"/>
      <c r="G1" s="327"/>
      <c r="H1" s="327"/>
      <c r="I1" s="327"/>
    </row>
    <row r="2" spans="1:9" ht="88.5" customHeight="1" x14ac:dyDescent="0.2">
      <c r="A2" s="327"/>
      <c r="B2" s="327"/>
      <c r="C2" s="327"/>
      <c r="D2" s="327"/>
      <c r="E2" s="327"/>
      <c r="F2" s="327"/>
      <c r="G2" s="327"/>
      <c r="H2" s="327"/>
      <c r="I2" s="327"/>
    </row>
    <row r="3" spans="1:9" ht="39" customHeight="1" x14ac:dyDescent="0.2">
      <c r="A3" s="327"/>
      <c r="B3" s="327"/>
      <c r="C3" s="327"/>
      <c r="D3" s="327"/>
      <c r="E3" s="327"/>
      <c r="F3" s="327"/>
      <c r="G3" s="327"/>
      <c r="H3" s="327"/>
      <c r="I3" s="327"/>
    </row>
    <row r="4" spans="1:9" ht="52.5" customHeight="1" x14ac:dyDescent="0.2">
      <c r="A4" s="327"/>
      <c r="B4" s="327"/>
      <c r="C4" s="327"/>
      <c r="D4" s="327"/>
      <c r="E4" s="327"/>
      <c r="F4" s="327"/>
      <c r="G4" s="327"/>
      <c r="H4" s="327"/>
      <c r="I4" s="327"/>
    </row>
    <row r="5" spans="1:9" ht="30" customHeight="1" x14ac:dyDescent="0.2">
      <c r="A5" s="327"/>
      <c r="B5" s="327"/>
      <c r="C5" s="327"/>
      <c r="D5" s="327"/>
      <c r="E5" s="327"/>
      <c r="F5" s="327"/>
      <c r="G5" s="327"/>
      <c r="H5" s="327"/>
      <c r="I5" s="327"/>
    </row>
    <row r="6" spans="1:9" ht="19.5" customHeight="1" x14ac:dyDescent="0.2">
      <c r="A6" s="327"/>
      <c r="B6" s="327"/>
      <c r="C6" s="327"/>
      <c r="D6" s="327"/>
      <c r="E6" s="327"/>
      <c r="F6" s="327"/>
      <c r="G6" s="327"/>
      <c r="H6" s="327"/>
      <c r="I6" s="327"/>
    </row>
    <row r="7" spans="1:9" ht="24" customHeight="1" x14ac:dyDescent="0.2">
      <c r="A7" s="327"/>
      <c r="B7" s="327"/>
      <c r="C7" s="327"/>
      <c r="D7" s="327"/>
      <c r="E7" s="327"/>
      <c r="F7" s="327"/>
      <c r="G7" s="327"/>
      <c r="H7" s="327"/>
      <c r="I7" s="327"/>
    </row>
    <row r="8" spans="1:9" ht="44.25" customHeight="1" x14ac:dyDescent="0.2">
      <c r="A8" s="327"/>
      <c r="B8" s="327"/>
      <c r="C8" s="327"/>
      <c r="D8" s="327"/>
      <c r="E8" s="327"/>
      <c r="F8" s="327"/>
      <c r="G8" s="327"/>
      <c r="H8" s="327"/>
      <c r="I8" s="327"/>
    </row>
    <row r="9" spans="1:9" ht="38.25" customHeight="1" x14ac:dyDescent="0.2">
      <c r="A9" s="327"/>
      <c r="B9" s="327"/>
      <c r="C9" s="327"/>
      <c r="D9" s="327"/>
      <c r="E9" s="327"/>
      <c r="F9" s="327"/>
      <c r="G9" s="327"/>
      <c r="H9" s="327"/>
      <c r="I9" s="327"/>
    </row>
    <row r="10" spans="1:9" ht="57" customHeight="1" x14ac:dyDescent="0.2">
      <c r="A10" s="327"/>
      <c r="B10" s="327"/>
      <c r="C10" s="327"/>
      <c r="D10" s="327"/>
      <c r="E10" s="327"/>
      <c r="F10" s="327"/>
      <c r="G10" s="327"/>
      <c r="H10" s="327"/>
      <c r="I10" s="327"/>
    </row>
    <row r="11" spans="1:9" ht="39" customHeight="1" x14ac:dyDescent="0.2">
      <c r="A11" s="327"/>
      <c r="B11" s="327"/>
      <c r="C11" s="327"/>
      <c r="D11" s="327"/>
      <c r="E11" s="327"/>
      <c r="F11" s="327"/>
      <c r="G11" s="327"/>
      <c r="H11" s="327"/>
      <c r="I11" s="327"/>
    </row>
    <row r="12" spans="1:9" ht="48" customHeight="1" x14ac:dyDescent="0.2">
      <c r="A12" s="327"/>
      <c r="B12" s="327"/>
      <c r="C12" s="327"/>
      <c r="D12" s="327"/>
      <c r="E12" s="327"/>
      <c r="F12" s="327"/>
      <c r="G12" s="327"/>
      <c r="H12" s="327"/>
      <c r="I12" s="327"/>
    </row>
    <row r="13" spans="1:9" ht="26.25" customHeight="1" x14ac:dyDescent="0.2">
      <c r="A13" s="327"/>
      <c r="B13" s="327"/>
      <c r="C13" s="327"/>
      <c r="D13" s="327"/>
      <c r="E13" s="327"/>
      <c r="F13" s="327"/>
      <c r="G13" s="327"/>
      <c r="H13" s="327"/>
      <c r="I13" s="327"/>
    </row>
    <row r="14" spans="1:9" ht="72" customHeight="1" x14ac:dyDescent="0.2">
      <c r="A14" s="327"/>
      <c r="B14" s="327"/>
      <c r="C14" s="327"/>
      <c r="D14" s="327"/>
      <c r="E14" s="327"/>
      <c r="F14" s="327"/>
      <c r="G14" s="327"/>
      <c r="H14" s="327"/>
      <c r="I14" s="327"/>
    </row>
    <row r="15" spans="1:9" ht="42" customHeight="1" x14ac:dyDescent="0.2">
      <c r="A15" s="327"/>
      <c r="B15" s="327"/>
      <c r="C15" s="327"/>
      <c r="D15" s="327"/>
      <c r="E15" s="327"/>
      <c r="F15" s="327"/>
      <c r="G15" s="327"/>
      <c r="H15" s="327"/>
      <c r="I15" s="327"/>
    </row>
    <row r="16" spans="1:9" ht="96.75" customHeight="1" x14ac:dyDescent="0.2">
      <c r="A16" s="327"/>
      <c r="B16" s="327"/>
      <c r="C16" s="327"/>
      <c r="D16" s="327"/>
      <c r="E16" s="327"/>
      <c r="F16" s="327"/>
      <c r="G16" s="327"/>
      <c r="H16" s="327"/>
      <c r="I16" s="327"/>
    </row>
    <row r="17" spans="1:9" ht="36.75" customHeight="1" x14ac:dyDescent="0.2">
      <c r="A17" s="327"/>
      <c r="B17" s="327"/>
      <c r="C17" s="327"/>
      <c r="D17" s="327"/>
      <c r="E17" s="327"/>
      <c r="F17" s="327"/>
      <c r="G17" s="327"/>
      <c r="H17" s="327"/>
      <c r="I17" s="327"/>
    </row>
    <row r="18" spans="1:9" ht="42.75" customHeight="1" x14ac:dyDescent="0.2">
      <c r="A18" s="327"/>
      <c r="B18" s="327"/>
      <c r="C18" s="327"/>
      <c r="D18" s="327"/>
      <c r="E18" s="327"/>
      <c r="F18" s="327"/>
      <c r="G18" s="327"/>
      <c r="H18" s="327"/>
      <c r="I18" s="327"/>
    </row>
    <row r="19" spans="1:9" ht="34.5" customHeight="1" x14ac:dyDescent="0.2">
      <c r="A19" s="327"/>
      <c r="B19" s="327"/>
      <c r="C19" s="327"/>
      <c r="D19" s="327"/>
      <c r="E19" s="327"/>
      <c r="F19" s="327"/>
      <c r="G19" s="327"/>
      <c r="H19" s="327"/>
      <c r="I19" s="327"/>
    </row>
    <row r="20" spans="1:9" ht="46.5" customHeight="1" x14ac:dyDescent="0.2">
      <c r="A20" s="327"/>
      <c r="B20" s="327"/>
      <c r="C20" s="327"/>
      <c r="D20" s="327"/>
      <c r="E20" s="327"/>
      <c r="F20" s="327"/>
      <c r="G20" s="327"/>
      <c r="H20" s="327"/>
      <c r="I20" s="327"/>
    </row>
    <row r="21" spans="1:9" ht="48" customHeight="1" x14ac:dyDescent="0.2">
      <c r="A21" s="327"/>
      <c r="B21" s="327"/>
      <c r="C21" s="327"/>
      <c r="D21" s="327"/>
      <c r="E21" s="327"/>
      <c r="F21" s="327"/>
      <c r="G21" s="327"/>
      <c r="H21" s="327"/>
      <c r="I21" s="327"/>
    </row>
    <row r="22" spans="1:9" ht="40.5" customHeight="1" x14ac:dyDescent="0.2">
      <c r="A22" s="327"/>
      <c r="B22" s="327"/>
      <c r="C22" s="327"/>
      <c r="D22" s="327"/>
      <c r="E22" s="327"/>
      <c r="F22" s="327"/>
      <c r="G22" s="327"/>
      <c r="H22" s="327"/>
      <c r="I22" s="327"/>
    </row>
    <row r="23" spans="1:9" ht="92.25" customHeight="1" x14ac:dyDescent="0.2">
      <c r="A23" s="327"/>
      <c r="B23" s="327"/>
      <c r="C23" s="327"/>
      <c r="D23" s="327"/>
      <c r="E23" s="327"/>
      <c r="F23" s="327"/>
      <c r="G23" s="327"/>
      <c r="H23" s="327"/>
      <c r="I23" s="327"/>
    </row>
    <row r="24" spans="1:9" ht="219.75" customHeight="1" x14ac:dyDescent="0.2">
      <c r="A24" s="327"/>
      <c r="B24" s="327"/>
      <c r="C24" s="327"/>
      <c r="D24" s="327"/>
      <c r="E24" s="327"/>
      <c r="F24" s="327"/>
      <c r="G24" s="327"/>
      <c r="H24" s="327"/>
      <c r="I24" s="327"/>
    </row>
    <row r="25" spans="1:9" ht="39" customHeight="1" x14ac:dyDescent="0.2">
      <c r="A25" s="327"/>
      <c r="B25" s="327"/>
      <c r="C25" s="327"/>
      <c r="D25" s="327"/>
      <c r="E25" s="327"/>
      <c r="F25" s="327"/>
      <c r="G25" s="327"/>
      <c r="H25" s="327"/>
      <c r="I25" s="327"/>
    </row>
    <row r="26" spans="1:9" ht="36" customHeight="1" x14ac:dyDescent="0.2">
      <c r="A26" s="327"/>
      <c r="B26" s="327"/>
      <c r="C26" s="327"/>
      <c r="D26" s="327"/>
      <c r="E26" s="327"/>
      <c r="F26" s="327"/>
      <c r="G26" s="327"/>
      <c r="H26" s="327"/>
      <c r="I26" s="327"/>
    </row>
    <row r="27" spans="1:9" ht="25.5" customHeight="1" x14ac:dyDescent="0.2">
      <c r="A27" s="327"/>
      <c r="B27" s="327"/>
      <c r="C27" s="327"/>
      <c r="D27" s="327"/>
      <c r="E27" s="327"/>
      <c r="F27" s="327"/>
      <c r="G27" s="327"/>
      <c r="H27" s="327"/>
      <c r="I27" s="327"/>
    </row>
    <row r="28" spans="1:9" ht="268.5" customHeight="1" x14ac:dyDescent="0.2">
      <c r="A28" s="327"/>
      <c r="B28" s="327"/>
      <c r="C28" s="327"/>
      <c r="D28" s="327"/>
      <c r="E28" s="327"/>
      <c r="F28" s="327"/>
      <c r="G28" s="327"/>
      <c r="H28" s="327"/>
      <c r="I28" s="327"/>
    </row>
    <row r="29" spans="1:9" ht="32.25" customHeight="1" x14ac:dyDescent="0.2">
      <c r="A29" s="327"/>
      <c r="B29" s="327"/>
      <c r="C29" s="327"/>
      <c r="D29" s="327"/>
      <c r="E29" s="327"/>
      <c r="F29" s="327"/>
      <c r="G29" s="327"/>
      <c r="H29" s="327"/>
      <c r="I29" s="327"/>
    </row>
    <row r="30" spans="1:9" ht="73.5" customHeight="1" x14ac:dyDescent="0.2">
      <c r="A30" s="327"/>
      <c r="B30" s="327"/>
      <c r="C30" s="327"/>
      <c r="D30" s="327"/>
      <c r="E30" s="327"/>
      <c r="F30" s="327"/>
      <c r="G30" s="327"/>
      <c r="H30" s="327"/>
      <c r="I30" s="327"/>
    </row>
    <row r="31" spans="1:9" ht="25.5" customHeight="1" x14ac:dyDescent="0.2">
      <c r="A31" s="327"/>
      <c r="B31" s="327"/>
      <c r="C31" s="327"/>
      <c r="D31" s="327"/>
      <c r="E31" s="327"/>
      <c r="F31" s="327"/>
      <c r="G31" s="327"/>
      <c r="H31" s="327"/>
      <c r="I31" s="327"/>
    </row>
    <row r="32" spans="1:9" ht="58.5" customHeight="1" x14ac:dyDescent="0.2">
      <c r="A32" s="327"/>
      <c r="B32" s="327"/>
      <c r="C32" s="327"/>
      <c r="D32" s="327"/>
      <c r="E32" s="327"/>
      <c r="F32" s="327"/>
      <c r="G32" s="327"/>
      <c r="H32" s="327"/>
      <c r="I32" s="327"/>
    </row>
    <row r="33" spans="1:9" ht="54" customHeight="1" x14ac:dyDescent="0.2">
      <c r="A33" s="327"/>
      <c r="B33" s="327"/>
      <c r="C33" s="327"/>
      <c r="D33" s="327"/>
      <c r="E33" s="327"/>
      <c r="F33" s="327"/>
      <c r="G33" s="327"/>
      <c r="H33" s="327"/>
      <c r="I33" s="327"/>
    </row>
    <row r="34" spans="1:9" ht="56.25" customHeight="1" x14ac:dyDescent="0.2">
      <c r="A34" s="327"/>
      <c r="B34" s="327"/>
      <c r="C34" s="327"/>
      <c r="D34" s="327"/>
      <c r="E34" s="327"/>
      <c r="F34" s="327"/>
      <c r="G34" s="327"/>
      <c r="H34" s="327"/>
      <c r="I34" s="327"/>
    </row>
    <row r="35" spans="1:9" ht="37.5" customHeight="1" x14ac:dyDescent="0.2">
      <c r="A35" s="327"/>
      <c r="B35" s="327"/>
      <c r="C35" s="327"/>
      <c r="D35" s="327"/>
      <c r="E35" s="327"/>
      <c r="F35" s="327"/>
      <c r="G35" s="327"/>
      <c r="H35" s="327"/>
      <c r="I35" s="327"/>
    </row>
    <row r="36" spans="1:9" ht="27.75" customHeight="1" x14ac:dyDescent="0.2">
      <c r="A36" s="327"/>
      <c r="B36" s="327"/>
      <c r="C36" s="327"/>
      <c r="D36" s="327"/>
      <c r="E36" s="327"/>
      <c r="F36" s="327"/>
      <c r="G36" s="327"/>
      <c r="H36" s="327"/>
      <c r="I36" s="327"/>
    </row>
    <row r="37" spans="1:9" ht="47.25" customHeight="1" x14ac:dyDescent="0.2">
      <c r="A37" s="327"/>
      <c r="B37" s="327"/>
      <c r="C37" s="327"/>
      <c r="D37" s="327"/>
      <c r="E37" s="327"/>
      <c r="F37" s="327"/>
      <c r="G37" s="327"/>
      <c r="H37" s="327"/>
      <c r="I37" s="327"/>
    </row>
    <row r="38" spans="1:9" ht="26.25" customHeight="1" x14ac:dyDescent="0.2">
      <c r="A38" s="327"/>
      <c r="B38" s="327"/>
      <c r="C38" s="327"/>
      <c r="D38" s="327"/>
      <c r="E38" s="327"/>
      <c r="F38" s="327"/>
      <c r="G38" s="327"/>
      <c r="H38" s="327"/>
      <c r="I38" s="327"/>
    </row>
    <row r="39" spans="1:9" ht="35.25" customHeight="1" x14ac:dyDescent="0.2">
      <c r="A39" s="327"/>
      <c r="B39" s="327"/>
      <c r="C39" s="327"/>
      <c r="D39" s="327"/>
      <c r="E39" s="327"/>
      <c r="F39" s="327"/>
      <c r="G39" s="327"/>
      <c r="H39" s="327"/>
      <c r="I39" s="327"/>
    </row>
    <row r="40" spans="1:9" ht="53.25" customHeight="1" x14ac:dyDescent="0.2">
      <c r="A40" s="327"/>
      <c r="B40" s="327"/>
      <c r="C40" s="327"/>
      <c r="D40" s="327"/>
      <c r="E40" s="327"/>
      <c r="F40" s="327"/>
      <c r="G40" s="327"/>
      <c r="H40" s="327"/>
      <c r="I40" s="327"/>
    </row>
    <row r="41" spans="1:9" ht="19.5" customHeight="1" x14ac:dyDescent="0.2">
      <c r="A41" s="327"/>
      <c r="B41" s="327"/>
      <c r="C41" s="327"/>
      <c r="D41" s="327"/>
      <c r="E41" s="327"/>
      <c r="F41" s="327"/>
      <c r="G41" s="327"/>
      <c r="H41" s="327"/>
      <c r="I41" s="327"/>
    </row>
    <row r="42" spans="1:9" ht="37.5" customHeight="1" x14ac:dyDescent="0.2">
      <c r="A42" s="327"/>
      <c r="B42" s="327"/>
      <c r="C42" s="327"/>
      <c r="D42" s="327"/>
      <c r="E42" s="327"/>
      <c r="F42" s="327"/>
      <c r="G42" s="327"/>
      <c r="H42" s="327"/>
      <c r="I42" s="327"/>
    </row>
    <row r="43" spans="1:9" ht="40.5" customHeight="1" x14ac:dyDescent="0.2">
      <c r="A43" s="327"/>
      <c r="B43" s="327"/>
      <c r="C43" s="327"/>
      <c r="D43" s="327"/>
      <c r="E43" s="327"/>
      <c r="F43" s="327"/>
      <c r="G43" s="327"/>
      <c r="H43" s="327"/>
      <c r="I43" s="327"/>
    </row>
    <row r="44" spans="1:9" ht="40.5" customHeight="1" x14ac:dyDescent="0.2">
      <c r="A44" s="327"/>
      <c r="B44" s="327"/>
      <c r="C44" s="327"/>
      <c r="D44" s="327"/>
      <c r="E44" s="327"/>
      <c r="F44" s="327"/>
      <c r="G44" s="327"/>
      <c r="H44" s="327"/>
      <c r="I44" s="327"/>
    </row>
    <row r="45" spans="1:9" ht="40.5" customHeight="1" x14ac:dyDescent="0.2">
      <c r="A45" s="327"/>
      <c r="B45" s="327"/>
      <c r="C45" s="327"/>
      <c r="D45" s="327"/>
      <c r="E45" s="327"/>
      <c r="F45" s="327"/>
      <c r="G45" s="327"/>
      <c r="H45" s="327"/>
      <c r="I45" s="327"/>
    </row>
    <row r="46" spans="1:9" ht="40.5" customHeight="1" x14ac:dyDescent="0.2">
      <c r="A46" s="327"/>
      <c r="B46" s="327"/>
      <c r="C46" s="327"/>
      <c r="D46" s="327"/>
      <c r="E46" s="327"/>
      <c r="F46" s="327"/>
      <c r="G46" s="327"/>
      <c r="H46" s="327"/>
      <c r="I46" s="327"/>
    </row>
    <row r="47" spans="1:9" ht="24.75" customHeight="1" x14ac:dyDescent="0.2">
      <c r="A47" s="327"/>
      <c r="B47" s="327"/>
      <c r="C47" s="327"/>
      <c r="D47" s="327"/>
      <c r="E47" s="327"/>
      <c r="F47" s="327"/>
      <c r="G47" s="327"/>
      <c r="H47" s="327"/>
      <c r="I47" s="327"/>
    </row>
    <row r="48" spans="1:9" ht="24.75" customHeight="1" x14ac:dyDescent="0.2">
      <c r="A48" s="130"/>
      <c r="B48" s="130"/>
      <c r="C48" s="130"/>
      <c r="D48" s="130"/>
      <c r="E48" s="130"/>
      <c r="F48" s="130"/>
      <c r="G48" s="130"/>
      <c r="H48" s="130"/>
      <c r="I48" s="130"/>
    </row>
    <row r="49" spans="1:9" ht="24.75" customHeight="1" x14ac:dyDescent="0.2">
      <c r="A49" s="130"/>
      <c r="B49" s="130"/>
      <c r="C49" s="130"/>
      <c r="D49" s="130"/>
      <c r="E49" s="130"/>
      <c r="F49" s="130"/>
      <c r="G49" s="130"/>
      <c r="H49" s="130"/>
      <c r="I49" s="130"/>
    </row>
    <row r="50" spans="1:9" ht="24.75" customHeight="1" x14ac:dyDescent="0.2">
      <c r="A50" s="130"/>
      <c r="B50" s="130"/>
      <c r="C50" s="130"/>
      <c r="D50" s="130"/>
      <c r="E50" s="130"/>
      <c r="F50" s="130"/>
      <c r="G50" s="130"/>
      <c r="H50" s="130"/>
      <c r="I50" s="130"/>
    </row>
    <row r="51" spans="1:9" ht="27" customHeight="1" x14ac:dyDescent="0.2"/>
    <row r="55" spans="1:9" ht="47.25" customHeight="1" x14ac:dyDescent="0.2"/>
    <row r="57" spans="1:9" ht="22.5" customHeight="1" x14ac:dyDescent="0.2"/>
  </sheetData>
  <mergeCells count="1">
    <mergeCell ref="A1:I47"/>
  </mergeCells>
  <pageMargins left="0.35433070866141736" right="0.35433070866141736" top="0.19685039370078741" bottom="0.19685039370078741" header="0.31496062992125984" footer="0.31496062992125984"/>
  <pageSetup paperSize="9" scale="9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0D4D68A5-2969-466B-8FA3-1D74451CB0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DF4A76-605D-40F1-9D34-630BCD81426F}">
  <ds:schemaRefs>
    <ds:schemaRef ds:uri="http://schemas.microsoft.com/office/infopath/2007/PartnerControls"/>
    <ds:schemaRef ds:uri="http://schemas.microsoft.com/office/2006/documentManagement/types"/>
    <ds:schemaRef ds:uri="http://schemas.openxmlformats.org/package/2006/metadata/core-properties"/>
    <ds:schemaRef ds:uri="http://purl.org/dc/elements/1.1/"/>
    <ds:schemaRef ds:uri="http://purl.org/dc/dcmitype/"/>
    <ds:schemaRef ds:uri="2090b57c-2e4d-4ed9-b313-510fc704fe75"/>
    <ds:schemaRef ds:uri="http://schemas.microsoft.com/office/2006/metadata/propertie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General data</vt:lpstr>
      <vt:lpstr>Balance sheet</vt:lpstr>
      <vt:lpstr>P&amp;L</vt:lpstr>
      <vt:lpstr>CF_I</vt:lpstr>
      <vt:lpstr>CF_D</vt:lpstr>
      <vt:lpstr>SOCE</vt:lpstr>
      <vt:lpstr>Notes</vt:lpstr>
      <vt:lpstr>'Balance sheet'!Print_Area</vt:lpstr>
      <vt:lpstr>CF_D!Print_Area</vt:lpstr>
      <vt:lpstr>CF_I!Print_Area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Polančec Ankica</cp:lastModifiedBy>
  <cp:lastPrinted>2021-07-15T09:22:03Z</cp:lastPrinted>
  <dcterms:created xsi:type="dcterms:W3CDTF">2008-10-17T11:51:54Z</dcterms:created>
  <dcterms:modified xsi:type="dcterms:W3CDTF">2021-07-15T14:10:58Z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